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<sst xmlns="http://schemas.openxmlformats.org/spreadsheetml/2006/main" count="141" uniqueCount="80">
  <si>
    <t>翁源县县域商业建设行动县十个项目汇总表</t>
  </si>
  <si>
    <t xml:space="preserve">          翁源县工业和信息化局    2024年3月25日</t>
  </si>
  <si>
    <t>序号</t>
  </si>
  <si>
    <t>年度</t>
  </si>
  <si>
    <t>项目位置</t>
  </si>
  <si>
    <t>项目名称</t>
  </si>
  <si>
    <t>建设类型</t>
  </si>
  <si>
    <t>承办企业</t>
  </si>
  <si>
    <t>计划总投资额（万元）</t>
  </si>
  <si>
    <t>核实有效投资额（万元）</t>
  </si>
  <si>
    <t>拟奖补金额（万元）</t>
  </si>
  <si>
    <t>2023年12月预拨付金额（万元）</t>
  </si>
  <si>
    <t>2024年3月份拨付</t>
  </si>
  <si>
    <t>建设内容</t>
  </si>
  <si>
    <t>建设周期</t>
  </si>
  <si>
    <t>实现功能</t>
  </si>
  <si>
    <t>是否竣工</t>
  </si>
  <si>
    <t>是否提交验收资料</t>
  </si>
  <si>
    <t>是否提交验收报告</t>
  </si>
  <si>
    <t>备注</t>
  </si>
  <si>
    <t>示例：填2022或2023，不要填其他内容,不要写如“2022年”</t>
  </si>
  <si>
    <t>填区县，不要写其他文字，如“潮安区”，不要写成“潮州市潮安区”</t>
  </si>
  <si>
    <t>申报方向（方向一：补齐县域商业基础设施短板；方向二：完善县乡村三级物流配送体系；方向三：改善优化县域消费渠道；方向四：增强农产品上行动能）</t>
  </si>
  <si>
    <t>填“新建”或“改造”</t>
  </si>
  <si>
    <t>注意金额单位是万元，只填金额，不要写单位，如1000</t>
  </si>
  <si>
    <t>注意金额单位是万元，同时不要超过（总投资额-不支持费用）*40%，不要超过200万元，只填金额，不要写单位，如200</t>
  </si>
  <si>
    <t>限2年内，填X年，如2年</t>
  </si>
  <si>
    <t>翁源县</t>
  </si>
  <si>
    <t>粤北农副产品批发市场改造项目</t>
  </si>
  <si>
    <t>方向一</t>
  </si>
  <si>
    <t>翁源县宝源市场开发有限公司</t>
  </si>
  <si>
    <t>改造</t>
  </si>
  <si>
    <t>对市场进行升级改造，改造热力、电气、消防、排污官网等设施设备。</t>
  </si>
  <si>
    <t>1年</t>
  </si>
  <si>
    <t>升级改造位于翁城镇的批发市场，改善批发市场经营环境与设施设备，服务翁城乃至全县农产品批发、流通。</t>
  </si>
  <si>
    <t>是</t>
  </si>
  <si>
    <t>好家顺便民生活超市改造项目</t>
  </si>
  <si>
    <t>翁源县好家顺商贸有限公司</t>
  </si>
  <si>
    <t>对600㎡的超市进行改造，采购货架、照明、冰箱等设备，购置运输车辆。</t>
  </si>
  <si>
    <t>服务城南、田心、岭头、联群村等附近居民的生活购物，提升居民生活便利，服务于民，便于于民；提供生活必需物质。为社会提供就业岗位。</t>
  </si>
  <si>
    <t>翁源县牲畜和家禽仓储配送项目</t>
  </si>
  <si>
    <t>方向四</t>
  </si>
  <si>
    <t>韶关翁源县源源盛食品有限公司</t>
  </si>
  <si>
    <t>新建</t>
  </si>
  <si>
    <t>建设冷库用于肉类产品（猪肉）仓储，购置冷链配送车，配套消防等设施设备。</t>
  </si>
  <si>
    <t>建设猪肉冷藏加工、配送的全程冷链体系，推动农产品（猪肉）上行。</t>
  </si>
  <si>
    <t>食品冷链仓储项目</t>
  </si>
  <si>
    <t>方向三</t>
  </si>
  <si>
    <t>鸿泰食品有限公司</t>
  </si>
  <si>
    <t>建设冷库4个，总库容600立方米；购置一批三轮车用于配送。</t>
  </si>
  <si>
    <t>发展冷冻食品仓储配送，推动食品供应链下沉。</t>
  </si>
  <si>
    <t>中通韵达物流配送中心</t>
  </si>
  <si>
    <t>方向二</t>
  </si>
  <si>
    <t>翁源县华腾货运代理有限公司</t>
  </si>
  <si>
    <t>投资新增一条快递分拣流水线；购置快递运输车辆3台。</t>
  </si>
  <si>
    <t>新建的翁城镇作业点可以推进县镇村三级物流体系建设，辐射周边镇，周边镇主要为新江镇，翁城镇，铁龙镇三镇的物流时效，提升镇村快递的服务效率。</t>
  </si>
  <si>
    <t>韶关翁源供销农产品直供配送项目</t>
  </si>
  <si>
    <t>韶关翁源供销农产品直供配送有限公司</t>
  </si>
  <si>
    <t>建设农产品直供配送平台1个，进行场地升级改造、购置检测设备、建设冷库1个、场地功能区标识。</t>
  </si>
  <si>
    <t>提供农副产品收购、初加工、零售，日用品销售，供应链管理等服务。</t>
  </si>
  <si>
    <t>翁源美团优选日用消费品仓储配送项目</t>
  </si>
  <si>
    <t>广东宸健聚创供应链管理有限公司</t>
  </si>
  <si>
    <t>对龙仙镇作业场所进行升级改造，购置监控设备、落地雾气扇、空调、卷闸门，新建天花棚，完善作业环境；建设冷库，引入分拣系统、叉车，新增保温箱、保温包、周转框、托盘等，购置配送车辆，提高分拣、配送能力，保障产品质量。</t>
  </si>
  <si>
    <t>2年</t>
  </si>
  <si>
    <t>提供合作厂商货品储备功能，提高分拣配送效率，改善新能源配送渠道。</t>
  </si>
  <si>
    <t>农产品冷链仓储配送项目</t>
  </si>
  <si>
    <t>翁源县德财蔬菜专业合作社</t>
  </si>
  <si>
    <t>购置蔬菜胶框叉车、搬运车、蔬菜运输车及车上卡板等设施运输、储存蔬菜。</t>
  </si>
  <si>
    <t>有效完善项目区蔬菜贮藏、保鲜、运输、销售一系列产销链，促进农业产销结构调整，将有效提高农产品种植面积和减少农产品损耗量，将有效促进周边农户增产增收，拓宽农产品上行渠道。</t>
  </si>
  <si>
    <t>否</t>
  </si>
  <si>
    <t>广客隆商超升级改造</t>
  </si>
  <si>
    <t>广东东明股份有限公司</t>
  </si>
  <si>
    <t>对广客隆龙湖店进行升级改造，包括电气、货架、陈列道具、冷藏设备、消防防损设备、空调、收银、监控、灯具、电子称等更新。</t>
  </si>
  <si>
    <t>为县域消费者提供更优质、更便捷的消费服务，满足县域居民生活消费需求。</t>
  </si>
  <si>
    <t>中发超市升级改造</t>
  </si>
  <si>
    <t>翁源县中发贸易有限公司</t>
  </si>
  <si>
    <t>对中发超市进行升级改造，新购置一批货架、冷柜，更新水产池、灯具、收银系统、购物车、监控、招牌、消防用品等。</t>
  </si>
  <si>
    <t>此项目未验收，依据相关资金管理办法，核实项目完工程度预拨付30万元</t>
  </si>
  <si>
    <t>合计</t>
  </si>
  <si>
    <t>备注：一、原则上按此方案分配奖补资金，在实际操作上，可以根据项目竣工验收实际情况稍作调整。二、优先支持率先按规定完工且通过验收的项目。同一批次通过验收且该批次申请财政资金总量不超过财政资金余额的项目，原则上按最高比例（符合支持范围投资金额的40%，单个项目最高不超过200万元）进行奖补。最后一批通过验收的项目，根据该批次申请财政资金总量与财政资金余额确定奖补比例进行奖补，确保财政资金全部使用完毕。因此，原则上根据入库项目的总投资金额计算得出的拟奖补金额合计应为1312万元，大于项目资金1132万元，实际拨付资金时，应根据验收批次与财政资金余额确定奖补比例进行奖补，确保财政资金全部使用完毕。</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</si>
</sst>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2"/>
      <name val="等线"/>
      <charset val="134"/>
    </font>
    <font>
      <b/>
      <sz val="12"/>
      <name val="等线"/>
      <charset val="134"/>
    </font>
    <font>
      <b/>
      <sz val="26"/>
      <name val="等线"/>
      <charset val="134"/>
    </font>
    <font>
      <b/>
      <sz val="12"/>
      <color rgb="FF555555"/>
      <name val="等线"/>
      <charset val="134"/>
    </font>
    <font>
      <sz val="12"/>
      <name val="仿宋_GB2312"/>
      <charset val="134"/>
    </font>
    <font>
      <sz val="12"/>
      <color theme="1"/>
      <name val="等线"/>
      <charset val="134"/>
    </font>
    <font>
      <sz val="12"/>
      <name val="宋体"/>
      <charset val="134"/>
      <scheme val="minor"/>
    </font>
    <font>
      <sz val="12"/>
      <color rgb="FF000000"/>
      <name val="等线"/>
      <charset val="134"/>
    </font>
    <font>
      <sz val="11"/>
      <color theme="1"/>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E4E8E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3" borderId="12" applyNumberFormat="0" applyFont="0" applyAlignment="0" applyProtection="0">
      <alignment vertical="center"/>
    </xf>
    <xf numFmtId="0" fontId="16" fillId="18"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7" applyNumberFormat="0" applyFill="0" applyAlignment="0" applyProtection="0">
      <alignment vertical="center"/>
    </xf>
    <xf numFmtId="0" fontId="13" fillId="0" borderId="7" applyNumberFormat="0" applyFill="0" applyAlignment="0" applyProtection="0">
      <alignment vertical="center"/>
    </xf>
    <xf numFmtId="0" fontId="16" fillId="11" borderId="0" applyNumberFormat="0" applyBorder="0" applyAlignment="0" applyProtection="0">
      <alignment vertical="center"/>
    </xf>
    <xf numFmtId="0" fontId="23" fillId="0" borderId="11" applyNumberFormat="0" applyFill="0" applyAlignment="0" applyProtection="0">
      <alignment vertical="center"/>
    </xf>
    <xf numFmtId="0" fontId="16" fillId="30" borderId="0" applyNumberFormat="0" applyBorder="0" applyAlignment="0" applyProtection="0">
      <alignment vertical="center"/>
    </xf>
    <xf numFmtId="0" fontId="26" fillId="8" borderId="13" applyNumberFormat="0" applyAlignment="0" applyProtection="0">
      <alignment vertical="center"/>
    </xf>
    <xf numFmtId="0" fontId="12" fillId="8" borderId="6" applyNumberFormat="0" applyAlignment="0" applyProtection="0">
      <alignment vertical="center"/>
    </xf>
    <xf numFmtId="0" fontId="18" fillId="21" borderId="9" applyNumberFormat="0" applyAlignment="0" applyProtection="0">
      <alignment vertical="center"/>
    </xf>
    <xf numFmtId="0" fontId="9" fillId="31" borderId="0" applyNumberFormat="0" applyBorder="0" applyAlignment="0" applyProtection="0">
      <alignment vertical="center"/>
    </xf>
    <xf numFmtId="0" fontId="16" fillId="20" borderId="0" applyNumberFormat="0" applyBorder="0" applyAlignment="0" applyProtection="0">
      <alignment vertical="center"/>
    </xf>
    <xf numFmtId="0" fontId="21" fillId="0" borderId="10" applyNumberFormat="0" applyFill="0" applyAlignment="0" applyProtection="0">
      <alignment vertical="center"/>
    </xf>
    <xf numFmtId="0" fontId="17" fillId="0" borderId="8" applyNumberFormat="0" applyFill="0" applyAlignment="0" applyProtection="0">
      <alignment vertical="center"/>
    </xf>
    <xf numFmtId="0" fontId="11" fillId="7" borderId="0" applyNumberFormat="0" applyBorder="0" applyAlignment="0" applyProtection="0">
      <alignment vertical="center"/>
    </xf>
    <xf numFmtId="0" fontId="25" fillId="26" borderId="0" applyNumberFormat="0" applyBorder="0" applyAlignment="0" applyProtection="0">
      <alignment vertical="center"/>
    </xf>
    <xf numFmtId="0" fontId="9" fillId="13" borderId="0" applyNumberFormat="0" applyBorder="0" applyAlignment="0" applyProtection="0">
      <alignment vertical="center"/>
    </xf>
    <xf numFmtId="0" fontId="16" fillId="10" borderId="0" applyNumberFormat="0" applyBorder="0" applyAlignment="0" applyProtection="0">
      <alignment vertical="center"/>
    </xf>
    <xf numFmtId="0" fontId="9" fillId="2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16" fillId="29" borderId="0" applyNumberFormat="0" applyBorder="0" applyAlignment="0" applyProtection="0">
      <alignment vertical="center"/>
    </xf>
    <xf numFmtId="0" fontId="16" fillId="12" borderId="0" applyNumberFormat="0" applyBorder="0" applyAlignment="0" applyProtection="0">
      <alignment vertical="center"/>
    </xf>
    <xf numFmtId="0" fontId="9" fillId="17" borderId="0" applyNumberFormat="0" applyBorder="0" applyAlignment="0" applyProtection="0">
      <alignment vertical="center"/>
    </xf>
    <xf numFmtId="0" fontId="9" fillId="33" borderId="0" applyNumberFormat="0" applyBorder="0" applyAlignment="0" applyProtection="0">
      <alignment vertical="center"/>
    </xf>
    <xf numFmtId="0" fontId="16" fillId="28" borderId="0" applyNumberFormat="0" applyBorder="0" applyAlignment="0" applyProtection="0">
      <alignment vertical="center"/>
    </xf>
    <xf numFmtId="0" fontId="9" fillId="24" borderId="0" applyNumberFormat="0" applyBorder="0" applyAlignment="0" applyProtection="0">
      <alignment vertical="center"/>
    </xf>
    <xf numFmtId="0" fontId="16" fillId="15" borderId="0" applyNumberFormat="0" applyBorder="0" applyAlignment="0" applyProtection="0">
      <alignment vertical="center"/>
    </xf>
    <xf numFmtId="0" fontId="16" fillId="32" borderId="0" applyNumberFormat="0" applyBorder="0" applyAlignment="0" applyProtection="0">
      <alignment vertical="center"/>
    </xf>
    <xf numFmtId="0" fontId="9" fillId="27" borderId="0" applyNumberFormat="0" applyBorder="0" applyAlignment="0" applyProtection="0">
      <alignment vertical="center"/>
    </xf>
    <xf numFmtId="0" fontId="16" fillId="34"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left" vertical="center"/>
    </xf>
    <xf numFmtId="0" fontId="4"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0" xfId="0" applyFont="1" applyFill="1" applyAlignment="1">
      <alignment horizontal="justify" vertical="center"/>
    </xf>
    <xf numFmtId="176" fontId="5"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
  <sheetViews>
    <sheetView tabSelected="1" topLeftCell="E7" workbookViewId="0">
      <selection activeCell="M11" sqref="M11"/>
    </sheetView>
  </sheetViews>
  <sheetFormatPr defaultColWidth="9" defaultRowHeight="15.75"/>
  <cols>
    <col min="1" max="1" width="9" style="1"/>
    <col min="2" max="2" width="12" style="1" customWidth="1"/>
    <col min="3" max="3" width="9" style="1"/>
    <col min="4" max="4" width="11.7" style="1" customWidth="1"/>
    <col min="5" max="5" width="24.75" style="1" customWidth="1"/>
    <col min="6" max="6" width="13.7" style="1" customWidth="1"/>
    <col min="7" max="7" width="9" style="1"/>
    <col min="8" max="9" width="11.325" style="1" customWidth="1"/>
    <col min="10" max="10" width="15.2916666666667" style="1" customWidth="1"/>
    <col min="11" max="12" width="9" style="1"/>
    <col min="13" max="13" width="36.4" style="1" customWidth="1"/>
    <col min="14" max="14" width="12" style="1" customWidth="1"/>
    <col min="15" max="15" width="38.0583333333333" style="1" customWidth="1"/>
    <col min="16" max="16" width="9" style="1"/>
    <col min="17" max="17" width="9.5" style="1" customWidth="1"/>
    <col min="18" max="18" width="10.375" style="2" customWidth="1"/>
    <col min="19" max="19" width="10.875" style="1" customWidth="1"/>
    <col min="20" max="16383" width="9" style="1"/>
  </cols>
  <sheetData>
    <row r="1" s="1" customFormat="1" ht="47" customHeight="1" spans="1:19">
      <c r="A1" s="4" t="s">
        <v>0</v>
      </c>
      <c r="B1" s="5"/>
      <c r="C1" s="5"/>
      <c r="D1" s="5"/>
      <c r="E1" s="5"/>
      <c r="F1" s="5"/>
      <c r="G1" s="5"/>
      <c r="H1" s="5"/>
      <c r="I1" s="5"/>
      <c r="J1" s="5"/>
      <c r="K1" s="5"/>
      <c r="L1" s="5"/>
      <c r="M1" s="5"/>
      <c r="N1" s="5"/>
      <c r="O1" s="5"/>
      <c r="P1" s="5"/>
      <c r="Q1" s="5"/>
      <c r="R1" s="5"/>
      <c r="S1" s="5"/>
    </row>
    <row r="2" s="1" customFormat="1" ht="27" customHeight="1" spans="1:18">
      <c r="A2" s="6" t="s">
        <v>1</v>
      </c>
      <c r="B2" s="6"/>
      <c r="C2" s="6"/>
      <c r="D2" s="6"/>
      <c r="E2" s="6"/>
      <c r="F2" s="6"/>
      <c r="G2" s="6"/>
      <c r="H2" s="6"/>
      <c r="I2" s="6"/>
      <c r="J2" s="6"/>
      <c r="K2" s="5"/>
      <c r="L2" s="5"/>
      <c r="M2" s="6"/>
      <c r="N2" s="5"/>
      <c r="O2" s="5"/>
      <c r="P2" s="5"/>
      <c r="Q2" s="5"/>
      <c r="R2" s="5"/>
    </row>
    <row r="3" s="1" customFormat="1" ht="34" customHeight="1" spans="1:19">
      <c r="A3" s="7" t="s">
        <v>2</v>
      </c>
      <c r="B3" s="7" t="s">
        <v>3</v>
      </c>
      <c r="C3" s="7" t="s">
        <v>4</v>
      </c>
      <c r="D3" s="7" t="s">
        <v>5</v>
      </c>
      <c r="E3" s="7" t="s">
        <v>6</v>
      </c>
      <c r="F3" s="7" t="s">
        <v>7</v>
      </c>
      <c r="G3" s="7" t="s">
        <v>6</v>
      </c>
      <c r="H3" s="7" t="s">
        <v>8</v>
      </c>
      <c r="I3" s="7" t="s">
        <v>9</v>
      </c>
      <c r="J3" s="7" t="s">
        <v>10</v>
      </c>
      <c r="K3" s="8" t="s">
        <v>11</v>
      </c>
      <c r="L3" s="8" t="s">
        <v>12</v>
      </c>
      <c r="M3" s="7" t="s">
        <v>13</v>
      </c>
      <c r="N3" s="7" t="s">
        <v>14</v>
      </c>
      <c r="O3" s="7" t="s">
        <v>15</v>
      </c>
      <c r="P3" s="7" t="s">
        <v>16</v>
      </c>
      <c r="Q3" s="7" t="s">
        <v>17</v>
      </c>
      <c r="R3" s="7" t="s">
        <v>18</v>
      </c>
      <c r="S3" s="9" t="s">
        <v>19</v>
      </c>
    </row>
    <row r="4" s="2" customFormat="1" ht="126" spans="1:19">
      <c r="A4" s="8"/>
      <c r="B4" s="8" t="s">
        <v>20</v>
      </c>
      <c r="C4" s="8" t="s">
        <v>21</v>
      </c>
      <c r="D4" s="8"/>
      <c r="E4" s="8" t="s">
        <v>22</v>
      </c>
      <c r="F4" s="8"/>
      <c r="G4" s="8" t="s">
        <v>23</v>
      </c>
      <c r="H4" s="8" t="s">
        <v>24</v>
      </c>
      <c r="I4" s="8"/>
      <c r="J4" s="8" t="s">
        <v>25</v>
      </c>
      <c r="K4" s="8"/>
      <c r="L4" s="8"/>
      <c r="M4" s="8"/>
      <c r="N4" s="8" t="s">
        <v>26</v>
      </c>
      <c r="O4" s="8"/>
      <c r="P4" s="8"/>
      <c r="Q4" s="8"/>
      <c r="R4" s="8"/>
      <c r="S4" s="8"/>
    </row>
    <row r="5" s="1" customFormat="1" ht="47.25" spans="1:19">
      <c r="A5" s="9">
        <v>1</v>
      </c>
      <c r="B5" s="9">
        <v>2023</v>
      </c>
      <c r="C5" s="8" t="s">
        <v>27</v>
      </c>
      <c r="D5" s="8" t="s">
        <v>28</v>
      </c>
      <c r="E5" s="8" t="s">
        <v>29</v>
      </c>
      <c r="F5" s="8" t="s">
        <v>30</v>
      </c>
      <c r="G5" s="8" t="s">
        <v>31</v>
      </c>
      <c r="H5" s="10">
        <v>134</v>
      </c>
      <c r="I5" s="10">
        <v>127.58</v>
      </c>
      <c r="J5" s="17">
        <v>51.03</v>
      </c>
      <c r="K5" s="8">
        <v>30</v>
      </c>
      <c r="L5" s="8">
        <f>(J5-K5)</f>
        <v>21.03</v>
      </c>
      <c r="M5" s="18" t="s">
        <v>32</v>
      </c>
      <c r="N5" s="9" t="s">
        <v>33</v>
      </c>
      <c r="O5" s="18" t="s">
        <v>34</v>
      </c>
      <c r="P5" s="8" t="s">
        <v>35</v>
      </c>
      <c r="Q5" s="8" t="s">
        <v>35</v>
      </c>
      <c r="R5" s="8" t="s">
        <v>35</v>
      </c>
      <c r="S5" s="9"/>
    </row>
    <row r="6" s="1" customFormat="1" ht="63" spans="1:19">
      <c r="A6" s="9">
        <v>2</v>
      </c>
      <c r="B6" s="9">
        <v>2023</v>
      </c>
      <c r="C6" s="8" t="s">
        <v>27</v>
      </c>
      <c r="D6" s="11" t="s">
        <v>36</v>
      </c>
      <c r="E6" s="8" t="s">
        <v>29</v>
      </c>
      <c r="F6" s="11" t="s">
        <v>37</v>
      </c>
      <c r="G6" s="8" t="s">
        <v>31</v>
      </c>
      <c r="H6" s="10">
        <v>105</v>
      </c>
      <c r="I6" s="10">
        <v>91.23</v>
      </c>
      <c r="J6" s="17">
        <v>36.49</v>
      </c>
      <c r="K6" s="17">
        <v>25</v>
      </c>
      <c r="L6" s="8">
        <f t="shared" ref="L6:L14" si="0">(J6-K6)</f>
        <v>11.49</v>
      </c>
      <c r="M6" s="19" t="s">
        <v>38</v>
      </c>
      <c r="N6" s="9" t="s">
        <v>33</v>
      </c>
      <c r="O6" s="20" t="s">
        <v>39</v>
      </c>
      <c r="P6" s="8" t="s">
        <v>35</v>
      </c>
      <c r="Q6" s="8" t="s">
        <v>35</v>
      </c>
      <c r="R6" s="8" t="s">
        <v>35</v>
      </c>
      <c r="S6" s="9"/>
    </row>
    <row r="7" s="1" customFormat="1" ht="47.25" spans="1:19">
      <c r="A7" s="9">
        <v>3</v>
      </c>
      <c r="B7" s="9">
        <v>2023</v>
      </c>
      <c r="C7" s="8" t="s">
        <v>27</v>
      </c>
      <c r="D7" s="11" t="s">
        <v>40</v>
      </c>
      <c r="E7" s="8" t="s">
        <v>41</v>
      </c>
      <c r="F7" s="11" t="s">
        <v>42</v>
      </c>
      <c r="G7" s="8" t="s">
        <v>43</v>
      </c>
      <c r="H7" s="10">
        <v>283</v>
      </c>
      <c r="I7" s="10">
        <v>138.88</v>
      </c>
      <c r="J7" s="17">
        <v>55.55</v>
      </c>
      <c r="K7" s="11">
        <v>30</v>
      </c>
      <c r="L7" s="8">
        <f t="shared" si="0"/>
        <v>25.55</v>
      </c>
      <c r="M7" s="19" t="s">
        <v>44</v>
      </c>
      <c r="N7" s="9" t="s">
        <v>33</v>
      </c>
      <c r="O7" s="20" t="s">
        <v>45</v>
      </c>
      <c r="P7" s="8" t="s">
        <v>35</v>
      </c>
      <c r="Q7" s="8" t="s">
        <v>35</v>
      </c>
      <c r="R7" s="8" t="s">
        <v>35</v>
      </c>
      <c r="S7" s="9"/>
    </row>
    <row r="8" s="1" customFormat="1" ht="31.5" spans="1:19">
      <c r="A8" s="9">
        <v>4</v>
      </c>
      <c r="B8" s="9">
        <v>2023</v>
      </c>
      <c r="C8" s="8" t="s">
        <v>27</v>
      </c>
      <c r="D8" s="8" t="s">
        <v>46</v>
      </c>
      <c r="E8" s="8" t="s">
        <v>47</v>
      </c>
      <c r="F8" s="8" t="s">
        <v>48</v>
      </c>
      <c r="G8" s="8" t="s">
        <v>43</v>
      </c>
      <c r="H8" s="10">
        <v>110</v>
      </c>
      <c r="I8" s="10">
        <v>60.88</v>
      </c>
      <c r="J8" s="21">
        <v>24.35</v>
      </c>
      <c r="K8" s="22">
        <v>10</v>
      </c>
      <c r="L8" s="8">
        <f t="shared" si="0"/>
        <v>14.35</v>
      </c>
      <c r="M8" s="18" t="s">
        <v>49</v>
      </c>
      <c r="N8" s="9" t="s">
        <v>33</v>
      </c>
      <c r="O8" s="18" t="s">
        <v>50</v>
      </c>
      <c r="P8" s="8" t="s">
        <v>35</v>
      </c>
      <c r="Q8" s="8" t="s">
        <v>35</v>
      </c>
      <c r="R8" s="8" t="s">
        <v>35</v>
      </c>
      <c r="S8" s="9"/>
    </row>
    <row r="9" s="1" customFormat="1" ht="63" spans="1:19">
      <c r="A9" s="9">
        <v>5</v>
      </c>
      <c r="B9" s="9">
        <v>2023</v>
      </c>
      <c r="C9" s="8" t="s">
        <v>27</v>
      </c>
      <c r="D9" s="8" t="s">
        <v>51</v>
      </c>
      <c r="E9" s="8" t="s">
        <v>52</v>
      </c>
      <c r="F9" s="8" t="s">
        <v>53</v>
      </c>
      <c r="G9" s="8" t="s">
        <v>31</v>
      </c>
      <c r="H9" s="10">
        <v>75</v>
      </c>
      <c r="I9" s="10">
        <v>78.01</v>
      </c>
      <c r="J9" s="17">
        <v>31.2</v>
      </c>
      <c r="K9" s="8">
        <v>15</v>
      </c>
      <c r="L9" s="8">
        <f t="shared" si="0"/>
        <v>16.2</v>
      </c>
      <c r="M9" s="18" t="s">
        <v>54</v>
      </c>
      <c r="N9" s="9" t="s">
        <v>33</v>
      </c>
      <c r="O9" s="18" t="s">
        <v>55</v>
      </c>
      <c r="P9" s="8" t="s">
        <v>35</v>
      </c>
      <c r="Q9" s="8" t="s">
        <v>35</v>
      </c>
      <c r="R9" s="8" t="s">
        <v>35</v>
      </c>
      <c r="S9" s="9"/>
    </row>
    <row r="10" s="1" customFormat="1" ht="47.25" spans="1:19">
      <c r="A10" s="9">
        <v>6</v>
      </c>
      <c r="B10" s="9">
        <v>2023</v>
      </c>
      <c r="C10" s="8" t="s">
        <v>27</v>
      </c>
      <c r="D10" s="8" t="s">
        <v>56</v>
      </c>
      <c r="E10" s="8" t="s">
        <v>47</v>
      </c>
      <c r="F10" s="8" t="s">
        <v>57</v>
      </c>
      <c r="G10" s="8" t="s">
        <v>43</v>
      </c>
      <c r="H10" s="10">
        <v>42.5</v>
      </c>
      <c r="I10" s="10">
        <v>19.01</v>
      </c>
      <c r="J10" s="17">
        <v>7.6</v>
      </c>
      <c r="K10" s="8">
        <v>5</v>
      </c>
      <c r="L10" s="8">
        <f t="shared" si="0"/>
        <v>2.6</v>
      </c>
      <c r="M10" s="20" t="s">
        <v>58</v>
      </c>
      <c r="N10" s="9" t="s">
        <v>33</v>
      </c>
      <c r="O10" s="18" t="s">
        <v>59</v>
      </c>
      <c r="P10" s="8" t="s">
        <v>35</v>
      </c>
      <c r="Q10" s="8" t="s">
        <v>35</v>
      </c>
      <c r="R10" s="8" t="s">
        <v>35</v>
      </c>
      <c r="S10" s="9"/>
    </row>
    <row r="11" s="1" customFormat="1" ht="110.25" spans="1:19">
      <c r="A11" s="9">
        <v>7</v>
      </c>
      <c r="B11" s="9">
        <v>2023</v>
      </c>
      <c r="C11" s="8" t="s">
        <v>27</v>
      </c>
      <c r="D11" s="8" t="s">
        <v>60</v>
      </c>
      <c r="E11" s="8" t="s">
        <v>47</v>
      </c>
      <c r="F11" s="8" t="s">
        <v>61</v>
      </c>
      <c r="G11" s="8" t="s">
        <v>31</v>
      </c>
      <c r="H11" s="10">
        <v>215</v>
      </c>
      <c r="I11" s="10">
        <v>145.27</v>
      </c>
      <c r="J11" s="17">
        <v>58.1</v>
      </c>
      <c r="K11" s="8">
        <v>20</v>
      </c>
      <c r="L11" s="8">
        <f t="shared" si="0"/>
        <v>38.1</v>
      </c>
      <c r="M11" s="18" t="s">
        <v>62</v>
      </c>
      <c r="N11" s="9" t="s">
        <v>63</v>
      </c>
      <c r="O11" s="18" t="s">
        <v>64</v>
      </c>
      <c r="P11" s="8" t="s">
        <v>35</v>
      </c>
      <c r="Q11" s="8" t="s">
        <v>35</v>
      </c>
      <c r="R11" s="8" t="s">
        <v>35</v>
      </c>
      <c r="S11" s="9"/>
    </row>
    <row r="12" s="1" customFormat="1" ht="78.75" spans="1:19">
      <c r="A12" s="9">
        <v>8</v>
      </c>
      <c r="B12" s="9">
        <v>2023</v>
      </c>
      <c r="C12" s="8" t="s">
        <v>27</v>
      </c>
      <c r="D12" s="11" t="s">
        <v>65</v>
      </c>
      <c r="E12" s="8" t="s">
        <v>41</v>
      </c>
      <c r="F12" s="11" t="s">
        <v>66</v>
      </c>
      <c r="G12" s="8" t="s">
        <v>31</v>
      </c>
      <c r="H12" s="10">
        <v>210</v>
      </c>
      <c r="I12" s="10">
        <v>211.81</v>
      </c>
      <c r="J12" s="17">
        <v>84.72</v>
      </c>
      <c r="K12" s="11">
        <v>45</v>
      </c>
      <c r="L12" s="8">
        <f t="shared" si="0"/>
        <v>39.72</v>
      </c>
      <c r="M12" s="23" t="s">
        <v>67</v>
      </c>
      <c r="N12" s="9" t="s">
        <v>63</v>
      </c>
      <c r="O12" s="20" t="s">
        <v>68</v>
      </c>
      <c r="P12" s="8" t="s">
        <v>35</v>
      </c>
      <c r="Q12" s="8" t="s">
        <v>35</v>
      </c>
      <c r="R12" s="8" t="s">
        <v>69</v>
      </c>
      <c r="S12" s="9"/>
    </row>
    <row r="13" s="1" customFormat="1" ht="63" spans="1:19">
      <c r="A13" s="9">
        <v>9</v>
      </c>
      <c r="B13" s="9">
        <v>2023</v>
      </c>
      <c r="C13" s="8" t="s">
        <v>27</v>
      </c>
      <c r="D13" s="8" t="s">
        <v>70</v>
      </c>
      <c r="E13" s="8" t="s">
        <v>29</v>
      </c>
      <c r="F13" s="8" t="s">
        <v>71</v>
      </c>
      <c r="G13" s="8" t="s">
        <v>31</v>
      </c>
      <c r="H13" s="10">
        <v>106</v>
      </c>
      <c r="I13" s="10">
        <v>231.51</v>
      </c>
      <c r="J13" s="17">
        <v>92.6</v>
      </c>
      <c r="K13" s="8">
        <v>0</v>
      </c>
      <c r="L13" s="8">
        <f t="shared" si="0"/>
        <v>92.6</v>
      </c>
      <c r="M13" s="18" t="s">
        <v>72</v>
      </c>
      <c r="N13" s="9" t="s">
        <v>63</v>
      </c>
      <c r="O13" s="18" t="s">
        <v>73</v>
      </c>
      <c r="P13" s="8" t="s">
        <v>35</v>
      </c>
      <c r="Q13" s="8" t="s">
        <v>35</v>
      </c>
      <c r="R13" s="8" t="s">
        <v>69</v>
      </c>
      <c r="S13" s="9"/>
    </row>
    <row r="14" s="1" customFormat="1" ht="110.25" spans="1:19">
      <c r="A14" s="9">
        <v>10</v>
      </c>
      <c r="B14" s="9">
        <v>2023</v>
      </c>
      <c r="C14" s="8" t="s">
        <v>27</v>
      </c>
      <c r="D14" s="8" t="s">
        <v>74</v>
      </c>
      <c r="E14" s="8" t="s">
        <v>29</v>
      </c>
      <c r="F14" s="8" t="s">
        <v>75</v>
      </c>
      <c r="G14" s="8" t="s">
        <v>31</v>
      </c>
      <c r="H14" s="10">
        <v>210</v>
      </c>
      <c r="I14" s="10"/>
      <c r="J14" s="17">
        <v>71</v>
      </c>
      <c r="K14" s="22">
        <v>0</v>
      </c>
      <c r="L14" s="8">
        <v>30</v>
      </c>
      <c r="M14" s="18" t="s">
        <v>76</v>
      </c>
      <c r="N14" s="9" t="s">
        <v>63</v>
      </c>
      <c r="O14" s="18" t="s">
        <v>73</v>
      </c>
      <c r="P14" s="8" t="s">
        <v>69</v>
      </c>
      <c r="Q14" s="8" t="s">
        <v>69</v>
      </c>
      <c r="R14" s="8" t="s">
        <v>69</v>
      </c>
      <c r="S14" s="8" t="s">
        <v>77</v>
      </c>
    </row>
    <row r="15" s="3" customFormat="1" spans="1:19">
      <c r="A15" s="12" t="s">
        <v>78</v>
      </c>
      <c r="B15" s="13"/>
      <c r="C15" s="13"/>
      <c r="D15" s="13"/>
      <c r="E15" s="13"/>
      <c r="F15" s="14"/>
      <c r="G15" s="13"/>
      <c r="H15" s="15">
        <f>SUM(H5:H14)</f>
        <v>1490.5</v>
      </c>
      <c r="I15" s="15">
        <f>SUM(I5:I14)</f>
        <v>1104.18</v>
      </c>
      <c r="J15" s="15">
        <f>SUM(J5:J14)</f>
        <v>512.64</v>
      </c>
      <c r="K15" s="15">
        <f>SUM(K5:K14)</f>
        <v>180</v>
      </c>
      <c r="L15" s="15">
        <f>SUM(L5:L14)</f>
        <v>291.64</v>
      </c>
      <c r="M15" s="15"/>
      <c r="N15" s="15"/>
      <c r="O15" s="15"/>
      <c r="P15" s="15"/>
      <c r="Q15" s="15"/>
      <c r="R15" s="24"/>
      <c r="S15" s="15"/>
    </row>
    <row r="16" s="1" customFormat="1" spans="1:18">
      <c r="A16" s="16" t="s">
        <v>79</v>
      </c>
      <c r="B16" s="16"/>
      <c r="C16" s="16"/>
      <c r="D16" s="16"/>
      <c r="E16" s="16"/>
      <c r="F16" s="16"/>
      <c r="G16" s="16"/>
      <c r="H16" s="16"/>
      <c r="I16" s="16"/>
      <c r="J16" s="16"/>
      <c r="K16" s="16"/>
      <c r="L16" s="16"/>
      <c r="M16" s="16"/>
      <c r="N16" s="16"/>
      <c r="O16" s="16"/>
      <c r="P16" s="16"/>
      <c r="Q16" s="16"/>
      <c r="R16" s="16"/>
    </row>
    <row r="17" s="1" customFormat="1" ht="47" customHeight="1" spans="1:18">
      <c r="A17" s="16"/>
      <c r="B17" s="16"/>
      <c r="C17" s="16"/>
      <c r="D17" s="16"/>
      <c r="E17" s="16"/>
      <c r="F17" s="16"/>
      <c r="G17" s="16"/>
      <c r="H17" s="16"/>
      <c r="I17" s="16"/>
      <c r="J17" s="16"/>
      <c r="K17" s="16"/>
      <c r="L17" s="16"/>
      <c r="M17" s="16"/>
      <c r="N17" s="16"/>
      <c r="O17" s="16"/>
      <c r="P17" s="16"/>
      <c r="Q17" s="16"/>
      <c r="R17" s="16"/>
    </row>
  </sheetData>
  <mergeCells count="4">
    <mergeCell ref="A1:S1"/>
    <mergeCell ref="A2:M2"/>
    <mergeCell ref="A15:F15"/>
    <mergeCell ref="A16:R17"/>
  </mergeCells>
  <pageMargins left="0.550694444444444" right="0.354166666666667" top="0.432638888888889" bottom="0.393055555555556" header="0.393055555555556"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2024-03-25T03:01:00Z</dcterms:created>
  <dcterms:modified xsi:type="dcterms:W3CDTF">2024-03-25T09:27:18Z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