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54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AG12" i="2"/>
  <c r="AF12"/>
  <c r="Z12"/>
  <c r="AG11"/>
  <c r="AF11"/>
  <c r="X11"/>
  <c r="S11"/>
  <c r="R11"/>
  <c r="O11"/>
  <c r="AG10"/>
  <c r="AF10"/>
  <c r="X10"/>
  <c r="S10"/>
  <c r="R10"/>
  <c r="O10"/>
  <c r="AG9"/>
  <c r="AF9"/>
  <c r="X9"/>
  <c r="S9"/>
  <c r="R9"/>
  <c r="O9"/>
  <c r="AG8"/>
  <c r="AF8"/>
  <c r="X8"/>
  <c r="S8"/>
  <c r="R8"/>
  <c r="O8"/>
  <c r="AG7"/>
  <c r="AF7"/>
  <c r="X7"/>
  <c r="S7"/>
  <c r="R7"/>
  <c r="O7"/>
  <c r="AG6"/>
  <c r="AF6"/>
  <c r="X6"/>
  <c r="S6"/>
  <c r="R6"/>
  <c r="O6"/>
  <c r="AG5"/>
  <c r="AF5"/>
  <c r="X5"/>
  <c r="S5"/>
  <c r="R5"/>
  <c r="O5"/>
</calcChain>
</file>

<file path=xl/sharedStrings.xml><?xml version="1.0" encoding="utf-8"?>
<sst xmlns="http://schemas.openxmlformats.org/spreadsheetml/2006/main" count="124" uniqueCount="83">
  <si>
    <t>翁源县2022年享受基层公共就业服务岗位补贴人员明细表（12月）</t>
  </si>
  <si>
    <t>填报单位：翁源县人力资源和社会保障局（盖章）</t>
  </si>
  <si>
    <t>单位：元</t>
  </si>
  <si>
    <t>序号</t>
  </si>
  <si>
    <t>姓 名</t>
  </si>
  <si>
    <t>身份证号</t>
  </si>
  <si>
    <t>性别</t>
  </si>
  <si>
    <t>政治面貌</t>
  </si>
  <si>
    <t>学历</t>
  </si>
  <si>
    <t>毕业院校
毕业时间</t>
  </si>
  <si>
    <t>专业</t>
  </si>
  <si>
    <t>联系电话
（手机）</t>
  </si>
  <si>
    <t>聘用岗位
（填到乡镇或股室）</t>
  </si>
  <si>
    <t>劳动合同
期限</t>
  </si>
  <si>
    <t>基本工资</t>
  </si>
  <si>
    <t>绩效工资</t>
  </si>
  <si>
    <t>应发工资</t>
  </si>
  <si>
    <t>单位缴纳部分的社会保险费</t>
  </si>
  <si>
    <t>单位缴纳部分的住房公积金</t>
  </si>
  <si>
    <t>合计</t>
  </si>
  <si>
    <t>个人扣款部分</t>
  </si>
  <si>
    <t>实发工资</t>
  </si>
  <si>
    <t>开户行</t>
  </si>
  <si>
    <t>银行账号</t>
  </si>
  <si>
    <t>备注</t>
  </si>
  <si>
    <t>岗位工资额</t>
  </si>
  <si>
    <t>薪级</t>
  </si>
  <si>
    <t>薪级工资额</t>
  </si>
  <si>
    <t>基础性绩效</t>
  </si>
  <si>
    <t>奖励性绩效</t>
  </si>
  <si>
    <t>养老保险</t>
  </si>
  <si>
    <t>（含生育）
医疗保险</t>
  </si>
  <si>
    <t>失业保险</t>
  </si>
  <si>
    <t>工伤保险</t>
  </si>
  <si>
    <t>医疗保险</t>
  </si>
  <si>
    <t>大病互助险</t>
  </si>
  <si>
    <t>住房公积金</t>
  </si>
  <si>
    <t>官锐</t>
  </si>
  <si>
    <t>男</t>
  </si>
  <si>
    <t>团员</t>
  </si>
  <si>
    <t>本科</t>
  </si>
  <si>
    <t>广州大学华软软件学院2021.06</t>
  </si>
  <si>
    <t>网络工程</t>
  </si>
  <si>
    <t>翁源县就业服务管理局</t>
  </si>
  <si>
    <t>20221101-20241031</t>
  </si>
  <si>
    <t>翁源农村商业银行</t>
  </si>
  <si>
    <t>6217281872900911732</t>
  </si>
  <si>
    <t>陈晔</t>
  </si>
  <si>
    <t>女</t>
  </si>
  <si>
    <t>东莞理工学院城市学院2022.06</t>
  </si>
  <si>
    <t>法学</t>
  </si>
  <si>
    <t>6217281872900981784</t>
  </si>
  <si>
    <t>李娟</t>
  </si>
  <si>
    <t>广东白云学院2022.06</t>
  </si>
  <si>
    <t>会计学</t>
  </si>
  <si>
    <t>80010002177798861</t>
  </si>
  <si>
    <t>李吉</t>
  </si>
  <si>
    <t>中共党员</t>
  </si>
  <si>
    <t>广东财经大学华商学院2022.06</t>
  </si>
  <si>
    <t>财务管理</t>
  </si>
  <si>
    <t>6217281872900953700</t>
  </si>
  <si>
    <t>陈瑜华</t>
  </si>
  <si>
    <t>广东科技学院2021.06</t>
  </si>
  <si>
    <t>英语</t>
  </si>
  <si>
    <t>6217281873200025033</t>
  </si>
  <si>
    <t>廖文玮</t>
  </si>
  <si>
    <t>北京师范大学珠海分校2022.07</t>
  </si>
  <si>
    <t>汉语言文学</t>
  </si>
  <si>
    <t>6217281872900981875</t>
  </si>
  <si>
    <t>陈倩怡</t>
  </si>
  <si>
    <t>大专</t>
  </si>
  <si>
    <t>广东财贸职业学院2022.07</t>
  </si>
  <si>
    <t>6217281874001396656</t>
  </si>
  <si>
    <t>经办人：</t>
  </si>
  <si>
    <t>审核人：</t>
  </si>
  <si>
    <t>审批人：</t>
  </si>
  <si>
    <t>44022919980****017</t>
    <phoneticPr fontId="9" type="noConversion"/>
  </si>
  <si>
    <t>44022919990****64X</t>
    <phoneticPr fontId="9" type="noConversion"/>
  </si>
  <si>
    <t>44022919960****923</t>
    <phoneticPr fontId="9" type="noConversion"/>
  </si>
  <si>
    <t>44022919970****62X</t>
    <phoneticPr fontId="9" type="noConversion"/>
  </si>
  <si>
    <t>44022919980****522</t>
    <phoneticPr fontId="9" type="noConversion"/>
  </si>
  <si>
    <t>44022919981****726</t>
    <phoneticPr fontId="9" type="noConversion"/>
  </si>
  <si>
    <t>44022920000****720</t>
    <phoneticPr fontId="9" type="noConversion"/>
  </si>
</sst>
</file>

<file path=xl/styles.xml><?xml version="1.0" encoding="utf-8"?>
<styleSheet xmlns="http://schemas.openxmlformats.org/spreadsheetml/2006/main">
  <numFmts count="2">
    <numFmt numFmtId="178" formatCode="#,##0.00_ "/>
    <numFmt numFmtId="179" formatCode="0.00_);[Red]\(0.00\)"/>
  </numFmts>
  <fonts count="10"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22"/>
      <name val="方正小标宋简体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name val="仿宋_GB2312"/>
      <charset val="134"/>
    </font>
    <font>
      <sz val="12"/>
      <color rgb="FF000000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9" fontId="0" fillId="0" borderId="0" xfId="0" applyNumberForma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178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textRotation="255" wrapText="1" readingOrder="2"/>
    </xf>
    <xf numFmtId="0" fontId="8" fillId="0" borderId="1" xfId="0" applyFont="1" applyFill="1" applyBorder="1" applyAlignment="1">
      <alignment horizontal="center" vertical="center" wrapText="1"/>
    </xf>
    <xf numFmtId="179" fontId="4" fillId="0" borderId="1" xfId="1" applyNumberFormat="1" applyFont="1" applyFill="1" applyBorder="1" applyAlignment="1">
      <alignment horizontal="center" vertical="center" wrapText="1"/>
    </xf>
    <xf numFmtId="179" fontId="7" fillId="0" borderId="1" xfId="1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3" fillId="2" borderId="0" xfId="1" applyNumberFormat="1" applyFont="1" applyFill="1" applyAlignment="1">
      <alignment horizontal="center" vertical="center"/>
    </xf>
    <xf numFmtId="0" fontId="0" fillId="0" borderId="0" xfId="0" applyFont="1">
      <alignment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179" fontId="2" fillId="0" borderId="0" xfId="0" applyNumberFormat="1" applyFont="1">
      <alignment vertical="center"/>
    </xf>
    <xf numFmtId="0" fontId="3" fillId="2" borderId="0" xfId="1" applyFont="1" applyFill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79" fontId="5" fillId="0" borderId="7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</cellXfs>
  <cellStyles count="2">
    <cellStyle name="常规" xfId="0" builtinId="0"/>
    <cellStyle name="常规_附件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6"/>
  <sheetViews>
    <sheetView tabSelected="1" workbookViewId="0">
      <selection activeCell="F16" sqref="F16"/>
    </sheetView>
  </sheetViews>
  <sheetFormatPr defaultColWidth="9" defaultRowHeight="14.25"/>
  <cols>
    <col min="1" max="1" width="3.5" customWidth="1"/>
    <col min="2" max="2" width="9.125" customWidth="1"/>
    <col min="3" max="3" width="25.375" style="4" customWidth="1"/>
    <col min="4" max="4" width="4.125" customWidth="1"/>
    <col min="5" max="5" width="11.375" customWidth="1"/>
    <col min="6" max="6" width="5.25" customWidth="1"/>
    <col min="7" max="7" width="14.5" style="5" customWidth="1"/>
    <col min="8" max="8" width="8.875" customWidth="1"/>
    <col min="9" max="9" width="12.75" style="6" customWidth="1"/>
    <col min="10" max="10" width="11.25" customWidth="1"/>
    <col min="11" max="11" width="11" customWidth="1"/>
    <col min="12" max="12" width="5.875" customWidth="1"/>
    <col min="13" max="13" width="5.125" customWidth="1"/>
    <col min="14" max="14" width="6.75" customWidth="1"/>
    <col min="15" max="15" width="6.375" customWidth="1"/>
    <col min="16" max="16" width="6.75" customWidth="1"/>
    <col min="17" max="17" width="6.25" customWidth="1"/>
    <col min="18" max="18" width="6.5" customWidth="1"/>
    <col min="19" max="19" width="9" hidden="1" customWidth="1"/>
    <col min="20" max="21" width="8.625" customWidth="1"/>
    <col min="22" max="22" width="7.25" customWidth="1"/>
    <col min="23" max="23" width="7" customWidth="1"/>
    <col min="24" max="24" width="9.375" customWidth="1"/>
    <col min="25" max="25" width="5.875" customWidth="1"/>
    <col min="26" max="26" width="10" customWidth="1"/>
    <col min="27" max="27" width="10.375" hidden="1" customWidth="1"/>
    <col min="28" max="28" width="11" hidden="1" customWidth="1"/>
    <col min="29" max="29" width="8.125" hidden="1" customWidth="1"/>
    <col min="30" max="30" width="9.375" hidden="1" customWidth="1"/>
    <col min="31" max="31" width="9.5" hidden="1" customWidth="1"/>
    <col min="32" max="32" width="9.125" hidden="1" customWidth="1"/>
    <col min="33" max="33" width="9.625" style="7" hidden="1" customWidth="1"/>
    <col min="34" max="34" width="9.5" hidden="1" customWidth="1"/>
    <col min="35" max="35" width="14" hidden="1" customWidth="1"/>
    <col min="36" max="36" width="6.5" customWidth="1"/>
  </cols>
  <sheetData>
    <row r="1" spans="1:36" ht="54.75" customHeight="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</row>
    <row r="2" spans="1:36" ht="20.25" customHeight="1">
      <c r="A2" s="9" t="s">
        <v>1</v>
      </c>
      <c r="B2" s="9"/>
      <c r="C2" s="9"/>
      <c r="D2" s="8"/>
      <c r="E2" s="8"/>
      <c r="F2" s="8"/>
      <c r="G2" s="8"/>
      <c r="H2" s="8"/>
      <c r="I2" s="1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31"/>
      <c r="AH2" s="8"/>
      <c r="AI2" s="32" t="s">
        <v>2</v>
      </c>
    </row>
    <row r="3" spans="1:36" s="1" customFormat="1" ht="26.25" customHeight="1">
      <c r="A3" s="45" t="s">
        <v>3</v>
      </c>
      <c r="B3" s="45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46" t="s">
        <v>10</v>
      </c>
      <c r="I3" s="46" t="s">
        <v>11</v>
      </c>
      <c r="J3" s="46" t="s">
        <v>12</v>
      </c>
      <c r="K3" s="46" t="s">
        <v>13</v>
      </c>
      <c r="L3" s="41" t="s">
        <v>14</v>
      </c>
      <c r="M3" s="42"/>
      <c r="N3" s="42"/>
      <c r="O3" s="43"/>
      <c r="P3" s="41" t="s">
        <v>15</v>
      </c>
      <c r="Q3" s="42"/>
      <c r="R3" s="42"/>
      <c r="S3" s="48" t="s">
        <v>16</v>
      </c>
      <c r="T3" s="44" t="s">
        <v>17</v>
      </c>
      <c r="U3" s="44"/>
      <c r="V3" s="44"/>
      <c r="W3" s="44"/>
      <c r="X3" s="44"/>
      <c r="Y3" s="50" t="s">
        <v>18</v>
      </c>
      <c r="Z3" s="50" t="s">
        <v>19</v>
      </c>
      <c r="AA3" s="44" t="s">
        <v>20</v>
      </c>
      <c r="AB3" s="44"/>
      <c r="AC3" s="44"/>
      <c r="AD3" s="44"/>
      <c r="AE3" s="44"/>
      <c r="AF3" s="52" t="s">
        <v>19</v>
      </c>
      <c r="AG3" s="48" t="s">
        <v>21</v>
      </c>
      <c r="AH3" s="54" t="s">
        <v>22</v>
      </c>
      <c r="AI3" s="54" t="s">
        <v>23</v>
      </c>
      <c r="AJ3" s="45" t="s">
        <v>24</v>
      </c>
    </row>
    <row r="4" spans="1:36" s="1" customFormat="1" ht="99.75" customHeight="1">
      <c r="A4" s="45"/>
      <c r="B4" s="45"/>
      <c r="C4" s="47"/>
      <c r="D4" s="47"/>
      <c r="E4" s="47"/>
      <c r="F4" s="47"/>
      <c r="G4" s="47"/>
      <c r="H4" s="47"/>
      <c r="I4" s="47"/>
      <c r="J4" s="47"/>
      <c r="K4" s="47"/>
      <c r="L4" s="19" t="s">
        <v>25</v>
      </c>
      <c r="M4" s="19" t="s">
        <v>26</v>
      </c>
      <c r="N4" s="19" t="s">
        <v>27</v>
      </c>
      <c r="O4" s="20" t="s">
        <v>19</v>
      </c>
      <c r="P4" s="19" t="s">
        <v>28</v>
      </c>
      <c r="Q4" s="19" t="s">
        <v>29</v>
      </c>
      <c r="R4" s="25" t="s">
        <v>19</v>
      </c>
      <c r="S4" s="49"/>
      <c r="T4" s="19" t="s">
        <v>30</v>
      </c>
      <c r="U4" s="26" t="s">
        <v>31</v>
      </c>
      <c r="V4" s="19" t="s">
        <v>32</v>
      </c>
      <c r="W4" s="19" t="s">
        <v>33</v>
      </c>
      <c r="X4" s="20" t="s">
        <v>19</v>
      </c>
      <c r="Y4" s="51"/>
      <c r="Z4" s="51"/>
      <c r="AA4" s="19" t="s">
        <v>30</v>
      </c>
      <c r="AB4" s="19" t="s">
        <v>34</v>
      </c>
      <c r="AC4" s="19" t="s">
        <v>32</v>
      </c>
      <c r="AD4" s="19" t="s">
        <v>35</v>
      </c>
      <c r="AE4" s="19" t="s">
        <v>36</v>
      </c>
      <c r="AF4" s="53"/>
      <c r="AG4" s="49"/>
      <c r="AH4" s="55"/>
      <c r="AI4" s="55"/>
      <c r="AJ4" s="45"/>
    </row>
    <row r="5" spans="1:36" s="2" customFormat="1" ht="69" customHeight="1">
      <c r="A5" s="10">
        <v>1</v>
      </c>
      <c r="B5" s="11" t="s">
        <v>37</v>
      </c>
      <c r="C5" s="12" t="s">
        <v>76</v>
      </c>
      <c r="D5" s="11" t="s">
        <v>38</v>
      </c>
      <c r="E5" s="11" t="s">
        <v>39</v>
      </c>
      <c r="F5" s="11" t="s">
        <v>40</v>
      </c>
      <c r="G5" s="11" t="s">
        <v>41</v>
      </c>
      <c r="H5" s="11" t="s">
        <v>42</v>
      </c>
      <c r="I5" s="21">
        <v>15920329389</v>
      </c>
      <c r="J5" s="22" t="s">
        <v>43</v>
      </c>
      <c r="K5" s="22" t="s">
        <v>44</v>
      </c>
      <c r="L5" s="23">
        <v>1720</v>
      </c>
      <c r="M5" s="22">
        <v>7</v>
      </c>
      <c r="N5" s="23">
        <v>530</v>
      </c>
      <c r="O5" s="22">
        <f t="shared" ref="O5:O11" si="0">N5+L5</f>
        <v>2250</v>
      </c>
      <c r="P5" s="22">
        <v>2300</v>
      </c>
      <c r="Q5" s="22">
        <v>600</v>
      </c>
      <c r="R5" s="10">
        <f t="shared" ref="R5:R11" si="1">P5+Q5</f>
        <v>2900</v>
      </c>
      <c r="S5" s="10">
        <f>O5+R5</f>
        <v>5150</v>
      </c>
      <c r="T5" s="27">
        <v>721</v>
      </c>
      <c r="U5" s="27">
        <v>329.6</v>
      </c>
      <c r="V5" s="27">
        <v>16.48</v>
      </c>
      <c r="W5" s="27">
        <v>8.24</v>
      </c>
      <c r="X5" s="28">
        <f>T5+U5+V5+W5</f>
        <v>1075.32</v>
      </c>
      <c r="Y5" s="10">
        <v>618</v>
      </c>
      <c r="Z5" s="10">
        <v>6843.32</v>
      </c>
      <c r="AA5" s="10">
        <v>412</v>
      </c>
      <c r="AB5" s="10">
        <v>103</v>
      </c>
      <c r="AC5" s="10">
        <v>10.3</v>
      </c>
      <c r="AD5" s="10">
        <v>132</v>
      </c>
      <c r="AE5" s="10">
        <v>618</v>
      </c>
      <c r="AF5" s="10">
        <f>AA5+AB5+AC5+AD5+AE5</f>
        <v>1275.3</v>
      </c>
      <c r="AG5" s="33">
        <f>S5-AF5</f>
        <v>3874.7</v>
      </c>
      <c r="AH5" s="33" t="s">
        <v>45</v>
      </c>
      <c r="AI5" s="34" t="s">
        <v>46</v>
      </c>
      <c r="AJ5" s="35"/>
    </row>
    <row r="6" spans="1:36" s="2" customFormat="1" ht="69" customHeight="1">
      <c r="A6" s="10">
        <v>2</v>
      </c>
      <c r="B6" s="11" t="s">
        <v>47</v>
      </c>
      <c r="C6" s="12" t="s">
        <v>77</v>
      </c>
      <c r="D6" s="11" t="s">
        <v>48</v>
      </c>
      <c r="E6" s="11" t="s">
        <v>39</v>
      </c>
      <c r="F6" s="11" t="s">
        <v>40</v>
      </c>
      <c r="G6" s="11" t="s">
        <v>49</v>
      </c>
      <c r="H6" s="11" t="s">
        <v>50</v>
      </c>
      <c r="I6" s="21">
        <v>13412112405</v>
      </c>
      <c r="J6" s="22" t="s">
        <v>43</v>
      </c>
      <c r="K6" s="22" t="s">
        <v>44</v>
      </c>
      <c r="L6" s="23">
        <v>1720</v>
      </c>
      <c r="M6" s="22">
        <v>7</v>
      </c>
      <c r="N6" s="23">
        <v>530</v>
      </c>
      <c r="O6" s="22">
        <f t="shared" si="0"/>
        <v>2250</v>
      </c>
      <c r="P6" s="22">
        <v>2300</v>
      </c>
      <c r="Q6" s="22">
        <v>600</v>
      </c>
      <c r="R6" s="10">
        <f t="shared" si="1"/>
        <v>2900</v>
      </c>
      <c r="S6" s="10">
        <f t="shared" ref="S6:S11" si="2">O6+R6</f>
        <v>5150</v>
      </c>
      <c r="T6" s="27">
        <v>721</v>
      </c>
      <c r="U6" s="27">
        <v>329.6</v>
      </c>
      <c r="V6" s="27">
        <v>16.48</v>
      </c>
      <c r="W6" s="27">
        <v>8.24</v>
      </c>
      <c r="X6" s="28">
        <f t="shared" ref="X6:X11" si="3">T6+U6+V6+W6</f>
        <v>1075.32</v>
      </c>
      <c r="Y6" s="10">
        <v>618</v>
      </c>
      <c r="Z6" s="10">
        <v>6843.32</v>
      </c>
      <c r="AA6" s="10">
        <v>412</v>
      </c>
      <c r="AB6" s="10">
        <v>103</v>
      </c>
      <c r="AC6" s="10">
        <v>10.3</v>
      </c>
      <c r="AD6" s="10">
        <v>132</v>
      </c>
      <c r="AE6" s="10">
        <v>618</v>
      </c>
      <c r="AF6" s="10">
        <f t="shared" ref="AF6:AF11" si="4">AA6+AB6+AC6+AD6+AE6</f>
        <v>1275.3</v>
      </c>
      <c r="AG6" s="33">
        <f t="shared" ref="AG6:AG11" si="5">S6-AF6</f>
        <v>3874.7</v>
      </c>
      <c r="AH6" s="33" t="s">
        <v>45</v>
      </c>
      <c r="AI6" s="34" t="s">
        <v>51</v>
      </c>
      <c r="AJ6" s="35"/>
    </row>
    <row r="7" spans="1:36" s="2" customFormat="1" ht="69" customHeight="1">
      <c r="A7" s="10">
        <v>3</v>
      </c>
      <c r="B7" s="11" t="s">
        <v>52</v>
      </c>
      <c r="C7" s="12" t="s">
        <v>78</v>
      </c>
      <c r="D7" s="11" t="s">
        <v>48</v>
      </c>
      <c r="E7" s="11" t="s">
        <v>39</v>
      </c>
      <c r="F7" s="11" t="s">
        <v>40</v>
      </c>
      <c r="G7" s="11" t="s">
        <v>53</v>
      </c>
      <c r="H7" s="11" t="s">
        <v>54</v>
      </c>
      <c r="I7" s="21">
        <v>13148974001</v>
      </c>
      <c r="J7" s="22" t="s">
        <v>43</v>
      </c>
      <c r="K7" s="22" t="s">
        <v>44</v>
      </c>
      <c r="L7" s="23">
        <v>1720</v>
      </c>
      <c r="M7" s="22">
        <v>7</v>
      </c>
      <c r="N7" s="23">
        <v>530</v>
      </c>
      <c r="O7" s="22">
        <f t="shared" si="0"/>
        <v>2250</v>
      </c>
      <c r="P7" s="22">
        <v>2300</v>
      </c>
      <c r="Q7" s="22">
        <v>600</v>
      </c>
      <c r="R7" s="10">
        <f t="shared" si="1"/>
        <v>2900</v>
      </c>
      <c r="S7" s="10">
        <f t="shared" si="2"/>
        <v>5150</v>
      </c>
      <c r="T7" s="27">
        <v>721</v>
      </c>
      <c r="U7" s="27">
        <v>329.6</v>
      </c>
      <c r="V7" s="27">
        <v>16.48</v>
      </c>
      <c r="W7" s="27">
        <v>8.24</v>
      </c>
      <c r="X7" s="28">
        <f t="shared" si="3"/>
        <v>1075.32</v>
      </c>
      <c r="Y7" s="10">
        <v>618</v>
      </c>
      <c r="Z7" s="10">
        <v>6843.32</v>
      </c>
      <c r="AA7" s="10">
        <v>412</v>
      </c>
      <c r="AB7" s="10">
        <v>103</v>
      </c>
      <c r="AC7" s="10">
        <v>10.3</v>
      </c>
      <c r="AD7" s="10">
        <v>132</v>
      </c>
      <c r="AE7" s="10">
        <v>618</v>
      </c>
      <c r="AF7" s="10">
        <f t="shared" si="4"/>
        <v>1275.3</v>
      </c>
      <c r="AG7" s="33">
        <f t="shared" si="5"/>
        <v>3874.7</v>
      </c>
      <c r="AH7" s="33" t="s">
        <v>45</v>
      </c>
      <c r="AI7" s="34" t="s">
        <v>55</v>
      </c>
      <c r="AJ7" s="35"/>
    </row>
    <row r="8" spans="1:36" s="2" customFormat="1" ht="69" customHeight="1">
      <c r="A8" s="10">
        <v>4</v>
      </c>
      <c r="B8" s="11" t="s">
        <v>56</v>
      </c>
      <c r="C8" s="12" t="s">
        <v>79</v>
      </c>
      <c r="D8" s="11" t="s">
        <v>48</v>
      </c>
      <c r="E8" s="11" t="s">
        <v>57</v>
      </c>
      <c r="F8" s="11" t="s">
        <v>40</v>
      </c>
      <c r="G8" s="11" t="s">
        <v>58</v>
      </c>
      <c r="H8" s="11" t="s">
        <v>59</v>
      </c>
      <c r="I8" s="21">
        <v>13542255467</v>
      </c>
      <c r="J8" s="22" t="s">
        <v>43</v>
      </c>
      <c r="K8" s="22" t="s">
        <v>44</v>
      </c>
      <c r="L8" s="23">
        <v>1720</v>
      </c>
      <c r="M8" s="22">
        <v>7</v>
      </c>
      <c r="N8" s="23">
        <v>530</v>
      </c>
      <c r="O8" s="22">
        <f t="shared" si="0"/>
        <v>2250</v>
      </c>
      <c r="P8" s="22">
        <v>2300</v>
      </c>
      <c r="Q8" s="22">
        <v>600</v>
      </c>
      <c r="R8" s="10">
        <f t="shared" si="1"/>
        <v>2900</v>
      </c>
      <c r="S8" s="10">
        <f t="shared" si="2"/>
        <v>5150</v>
      </c>
      <c r="T8" s="27">
        <v>721</v>
      </c>
      <c r="U8" s="27">
        <v>329.6</v>
      </c>
      <c r="V8" s="27">
        <v>16.48</v>
      </c>
      <c r="W8" s="27">
        <v>8.24</v>
      </c>
      <c r="X8" s="28">
        <f t="shared" si="3"/>
        <v>1075.32</v>
      </c>
      <c r="Y8" s="10">
        <v>618</v>
      </c>
      <c r="Z8" s="10">
        <v>6843.32</v>
      </c>
      <c r="AA8" s="10">
        <v>412</v>
      </c>
      <c r="AB8" s="10">
        <v>103</v>
      </c>
      <c r="AC8" s="10">
        <v>10.3</v>
      </c>
      <c r="AD8" s="10">
        <v>132</v>
      </c>
      <c r="AE8" s="10">
        <v>618</v>
      </c>
      <c r="AF8" s="10">
        <f t="shared" si="4"/>
        <v>1275.3</v>
      </c>
      <c r="AG8" s="33">
        <f t="shared" si="5"/>
        <v>3874.7</v>
      </c>
      <c r="AH8" s="33" t="s">
        <v>45</v>
      </c>
      <c r="AI8" s="34" t="s">
        <v>60</v>
      </c>
      <c r="AJ8" s="35"/>
    </row>
    <row r="9" spans="1:36" s="2" customFormat="1" ht="69" customHeight="1">
      <c r="A9" s="10">
        <v>5</v>
      </c>
      <c r="B9" s="11" t="s">
        <v>61</v>
      </c>
      <c r="C9" s="12" t="s">
        <v>80</v>
      </c>
      <c r="D9" s="11" t="s">
        <v>48</v>
      </c>
      <c r="E9" s="11" t="s">
        <v>57</v>
      </c>
      <c r="F9" s="11" t="s">
        <v>40</v>
      </c>
      <c r="G9" s="11" t="s">
        <v>62</v>
      </c>
      <c r="H9" s="11" t="s">
        <v>63</v>
      </c>
      <c r="I9" s="21">
        <v>15626876979</v>
      </c>
      <c r="J9" s="22" t="s">
        <v>43</v>
      </c>
      <c r="K9" s="22" t="s">
        <v>44</v>
      </c>
      <c r="L9" s="23">
        <v>1720</v>
      </c>
      <c r="M9" s="22">
        <v>7</v>
      </c>
      <c r="N9" s="23">
        <v>530</v>
      </c>
      <c r="O9" s="22">
        <f t="shared" si="0"/>
        <v>2250</v>
      </c>
      <c r="P9" s="22">
        <v>2300</v>
      </c>
      <c r="Q9" s="22">
        <v>600</v>
      </c>
      <c r="R9" s="10">
        <f t="shared" si="1"/>
        <v>2900</v>
      </c>
      <c r="S9" s="10">
        <f t="shared" si="2"/>
        <v>5150</v>
      </c>
      <c r="T9" s="27">
        <v>721</v>
      </c>
      <c r="U9" s="27">
        <v>329.6</v>
      </c>
      <c r="V9" s="27">
        <v>16.48</v>
      </c>
      <c r="W9" s="27">
        <v>8.24</v>
      </c>
      <c r="X9" s="28">
        <f t="shared" si="3"/>
        <v>1075.32</v>
      </c>
      <c r="Y9" s="10">
        <v>618</v>
      </c>
      <c r="Z9" s="10">
        <v>6843.32</v>
      </c>
      <c r="AA9" s="10">
        <v>412</v>
      </c>
      <c r="AB9" s="10">
        <v>103</v>
      </c>
      <c r="AC9" s="10">
        <v>10.3</v>
      </c>
      <c r="AD9" s="10">
        <v>0</v>
      </c>
      <c r="AE9" s="10">
        <v>618</v>
      </c>
      <c r="AF9" s="10">
        <f t="shared" si="4"/>
        <v>1143.3</v>
      </c>
      <c r="AG9" s="33">
        <f t="shared" si="5"/>
        <v>4006.7</v>
      </c>
      <c r="AH9" s="33" t="s">
        <v>45</v>
      </c>
      <c r="AI9" s="34" t="s">
        <v>64</v>
      </c>
      <c r="AJ9" s="35"/>
    </row>
    <row r="10" spans="1:36" ht="59.1" customHeight="1">
      <c r="A10" s="10">
        <v>6</v>
      </c>
      <c r="B10" s="11" t="s">
        <v>65</v>
      </c>
      <c r="C10" s="12" t="s">
        <v>81</v>
      </c>
      <c r="D10" s="11" t="s">
        <v>48</v>
      </c>
      <c r="E10" s="11" t="s">
        <v>39</v>
      </c>
      <c r="F10" s="11" t="s">
        <v>40</v>
      </c>
      <c r="G10" s="11" t="s">
        <v>66</v>
      </c>
      <c r="H10" s="11" t="s">
        <v>67</v>
      </c>
      <c r="I10" s="21">
        <v>13726291550</v>
      </c>
      <c r="J10" s="22" t="s">
        <v>43</v>
      </c>
      <c r="K10" s="22" t="s">
        <v>44</v>
      </c>
      <c r="L10" s="23">
        <v>1720</v>
      </c>
      <c r="M10" s="22">
        <v>7</v>
      </c>
      <c r="N10" s="23">
        <v>530</v>
      </c>
      <c r="O10" s="22">
        <f t="shared" si="0"/>
        <v>2250</v>
      </c>
      <c r="P10" s="22">
        <v>2300</v>
      </c>
      <c r="Q10" s="22">
        <v>600</v>
      </c>
      <c r="R10" s="10">
        <f t="shared" si="1"/>
        <v>2900</v>
      </c>
      <c r="S10" s="10">
        <f t="shared" si="2"/>
        <v>5150</v>
      </c>
      <c r="T10" s="27">
        <v>721</v>
      </c>
      <c r="U10" s="27">
        <v>329.6</v>
      </c>
      <c r="V10" s="27">
        <v>16.48</v>
      </c>
      <c r="W10" s="27">
        <v>8.24</v>
      </c>
      <c r="X10" s="28">
        <f t="shared" si="3"/>
        <v>1075.32</v>
      </c>
      <c r="Y10" s="10">
        <v>618</v>
      </c>
      <c r="Z10" s="10">
        <v>6843.32</v>
      </c>
      <c r="AA10" s="10">
        <v>412</v>
      </c>
      <c r="AB10" s="10">
        <v>103</v>
      </c>
      <c r="AC10" s="10">
        <v>10.3</v>
      </c>
      <c r="AD10" s="10">
        <v>132</v>
      </c>
      <c r="AE10" s="10">
        <v>618</v>
      </c>
      <c r="AF10" s="10">
        <f t="shared" si="4"/>
        <v>1275.3</v>
      </c>
      <c r="AG10" s="33">
        <f t="shared" si="5"/>
        <v>3874.7</v>
      </c>
      <c r="AH10" s="36" t="s">
        <v>45</v>
      </c>
      <c r="AI10" s="37" t="s">
        <v>68</v>
      </c>
      <c r="AJ10" s="38"/>
    </row>
    <row r="11" spans="1:36" s="2" customFormat="1" ht="69" customHeight="1">
      <c r="A11" s="10">
        <v>7</v>
      </c>
      <c r="B11" s="11" t="s">
        <v>69</v>
      </c>
      <c r="C11" s="12" t="s">
        <v>82</v>
      </c>
      <c r="D11" s="11" t="s">
        <v>48</v>
      </c>
      <c r="E11" s="11" t="s">
        <v>39</v>
      </c>
      <c r="F11" s="11" t="s">
        <v>70</v>
      </c>
      <c r="G11" s="11" t="s">
        <v>71</v>
      </c>
      <c r="H11" s="11" t="s">
        <v>59</v>
      </c>
      <c r="I11" s="21">
        <v>13531498105</v>
      </c>
      <c r="J11" s="22" t="s">
        <v>43</v>
      </c>
      <c r="K11" s="22" t="s">
        <v>44</v>
      </c>
      <c r="L11" s="22">
        <v>1585</v>
      </c>
      <c r="M11" s="22">
        <v>5</v>
      </c>
      <c r="N11" s="22">
        <v>459</v>
      </c>
      <c r="O11" s="22">
        <f t="shared" si="0"/>
        <v>2044</v>
      </c>
      <c r="P11" s="22">
        <v>1900</v>
      </c>
      <c r="Q11" s="22">
        <v>600</v>
      </c>
      <c r="R11" s="10">
        <f t="shared" si="1"/>
        <v>2500</v>
      </c>
      <c r="S11" s="10">
        <f t="shared" si="2"/>
        <v>4544</v>
      </c>
      <c r="T11" s="27">
        <v>636.16</v>
      </c>
      <c r="U11" s="27">
        <v>290.82</v>
      </c>
      <c r="V11" s="27">
        <v>14.54</v>
      </c>
      <c r="W11" s="27">
        <v>7.27</v>
      </c>
      <c r="X11" s="28">
        <f t="shared" si="3"/>
        <v>948.79</v>
      </c>
      <c r="Y11" s="10">
        <v>545</v>
      </c>
      <c r="Z11" s="10">
        <v>6037.79</v>
      </c>
      <c r="AA11" s="10">
        <v>363.52</v>
      </c>
      <c r="AB11" s="10">
        <v>90.88</v>
      </c>
      <c r="AC11" s="10">
        <v>9.09</v>
      </c>
      <c r="AD11" s="10">
        <v>132</v>
      </c>
      <c r="AE11" s="10">
        <v>545</v>
      </c>
      <c r="AF11" s="10">
        <f t="shared" si="4"/>
        <v>1140.49</v>
      </c>
      <c r="AG11" s="33">
        <f t="shared" si="5"/>
        <v>3403.51</v>
      </c>
      <c r="AH11" s="33" t="s">
        <v>45</v>
      </c>
      <c r="AI11" s="34" t="s">
        <v>72</v>
      </c>
      <c r="AJ11" s="35"/>
    </row>
    <row r="12" spans="1:36" ht="47.25" customHeight="1">
      <c r="A12" s="13"/>
      <c r="B12" s="14" t="s">
        <v>19</v>
      </c>
      <c r="C12" s="15"/>
      <c r="D12" s="13"/>
      <c r="E12" s="13"/>
      <c r="F12" s="13"/>
      <c r="G12" s="14"/>
      <c r="H12" s="13"/>
      <c r="I12" s="13"/>
      <c r="J12" s="13"/>
      <c r="K12" s="13"/>
      <c r="L12" s="15"/>
      <c r="M12" s="15"/>
      <c r="N12" s="15"/>
      <c r="O12" s="15"/>
      <c r="P12" s="15"/>
      <c r="Q12" s="15"/>
      <c r="R12" s="15"/>
      <c r="S12" s="10"/>
      <c r="T12" s="15"/>
      <c r="U12" s="15"/>
      <c r="V12" s="15"/>
      <c r="W12" s="15"/>
      <c r="X12" s="15"/>
      <c r="Y12" s="29"/>
      <c r="Z12" s="30">
        <f>SUM(Z5:Z11)</f>
        <v>47097.71</v>
      </c>
      <c r="AA12" s="30"/>
      <c r="AB12" s="30"/>
      <c r="AC12" s="30"/>
      <c r="AD12" s="30"/>
      <c r="AE12" s="30"/>
      <c r="AF12" s="30">
        <f>SUM(AF5:AF11)</f>
        <v>8660.2900000000009</v>
      </c>
      <c r="AG12" s="30">
        <f>SUM(AG5:AG11)</f>
        <v>26783.71</v>
      </c>
      <c r="AH12" s="38"/>
      <c r="AI12" s="38"/>
      <c r="AJ12" s="38"/>
    </row>
    <row r="14" spans="1:36">
      <c r="X14" s="4"/>
    </row>
    <row r="16" spans="1:36" s="3" customFormat="1" ht="24" customHeight="1">
      <c r="C16" s="16" t="s">
        <v>73</v>
      </c>
      <c r="G16" s="17"/>
      <c r="J16" s="24" t="s">
        <v>74</v>
      </c>
      <c r="U16" s="3" t="s">
        <v>75</v>
      </c>
      <c r="AG16" s="39"/>
    </row>
  </sheetData>
  <mergeCells count="24">
    <mergeCell ref="AH3:AH4"/>
    <mergeCell ref="AI3:AI4"/>
    <mergeCell ref="AJ3:AJ4"/>
    <mergeCell ref="S3:S4"/>
    <mergeCell ref="Y3:Y4"/>
    <mergeCell ref="Z3:Z4"/>
    <mergeCell ref="AF3:AF4"/>
    <mergeCell ref="AG3:AG4"/>
    <mergeCell ref="A1:AJ1"/>
    <mergeCell ref="L3:O3"/>
    <mergeCell ref="P3:R3"/>
    <mergeCell ref="T3:X3"/>
    <mergeCell ref="AA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9" type="noConversion"/>
  <pageMargins left="0.49" right="0.33" top="0.74803149606299202" bottom="0.74803149606299202" header="0.31496062992126" footer="0.31496062992126"/>
  <pageSetup paperSize="9"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gzg5</cp:lastModifiedBy>
  <cp:lastPrinted>2021-08-24T02:23:00Z</cp:lastPrinted>
  <dcterms:created xsi:type="dcterms:W3CDTF">2020-08-21T09:33:00Z</dcterms:created>
  <dcterms:modified xsi:type="dcterms:W3CDTF">2023-09-14T01:41:10Z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C12369A5A3F54456A670B3240C7E06FB</vt:lpwstr>
  </property>
</Properties>
</file>