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" sheetId="4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J10" authorId="0">
      <text>
        <r>
          <rPr>
            <sz val="9"/>
            <rFont val="宋体"/>
            <charset val="134"/>
          </rPr>
          <t>从2022年10月开始缴纳特定工伤险</t>
        </r>
      </text>
    </comment>
    <comment ref="K11" authorId="0">
      <text>
        <r>
          <rPr>
            <sz val="9"/>
            <rFont val="宋体"/>
            <charset val="134"/>
          </rPr>
          <t>2021.06-2021.11，见习补贴1410元/月。
2021.12-2023.05，见习补贴1620元/月。</t>
        </r>
      </text>
    </comment>
    <comment ref="K12" authorId="0">
      <text>
        <r>
          <rPr>
            <sz val="9"/>
            <rFont val="宋体"/>
            <charset val="134"/>
          </rPr>
          <t xml:space="preserve">2021.06-2021.11，见习补贴1410元/月。
2021.12-2023.04，见习补贴1620元/月
</t>
        </r>
      </text>
    </comment>
    <comment ref="K13" authorId="0">
      <text>
        <r>
          <rPr>
            <sz val="9"/>
            <rFont val="宋体"/>
            <charset val="134"/>
          </rPr>
          <t xml:space="preserve">2021.06-2021.11，见习补贴1410元/月。
2021.12-2023.05，见习补贴1620元/月
</t>
        </r>
      </text>
    </comment>
    <comment ref="K14" authorId="0">
      <text>
        <r>
          <rPr>
            <sz val="9"/>
            <rFont val="宋体"/>
            <charset val="134"/>
          </rPr>
          <t xml:space="preserve">2021.06-2021.11，见习补贴1410元/月。
2021.12-2023.05，见习补贴1620元/月
</t>
        </r>
      </text>
    </comment>
    <comment ref="J15" authorId="0">
      <text>
        <r>
          <rPr>
            <sz val="9"/>
            <rFont val="宋体"/>
            <charset val="134"/>
          </rPr>
          <t>李燕的保险2022.6.23才生效，只能申请11个月补贴</t>
        </r>
      </text>
    </comment>
    <comment ref="J18" authorId="0">
      <text>
        <r>
          <rPr>
            <sz val="9"/>
            <rFont val="宋体"/>
            <charset val="134"/>
          </rPr>
          <t>沈瑜婷的意外保险2022.2.23才生效，只能申请8个月补贴</t>
        </r>
      </text>
    </comment>
    <comment ref="J19" authorId="0">
      <text>
        <r>
          <rPr>
            <sz val="9"/>
            <rFont val="宋体"/>
            <charset val="134"/>
          </rPr>
          <t>温馨的意外保险2022.2.21才生效，只能申请9个月补贴</t>
        </r>
      </text>
    </comment>
    <comment ref="J20" authorId="0">
      <text>
        <r>
          <rPr>
            <sz val="9"/>
            <rFont val="宋体"/>
            <charset val="134"/>
          </rPr>
          <t xml:space="preserve">汪汇源的意外保险2022.7.30才生效，只能申请3个月补贴
</t>
        </r>
      </text>
    </comment>
    <comment ref="J21" authorId="0">
      <text>
        <r>
          <rPr>
            <sz val="9"/>
            <rFont val="宋体"/>
            <charset val="134"/>
          </rPr>
          <t xml:space="preserve">刘河城的意外保险2022.9.10才生效，只能申请3个月补贴
</t>
        </r>
      </text>
    </comment>
    <comment ref="J22" authorId="0">
      <text>
        <r>
          <rPr>
            <sz val="9"/>
            <rFont val="宋体"/>
            <charset val="134"/>
          </rPr>
          <t xml:space="preserve">陈菲的意外保险2022.9.10才生效，只能申请4个月补贴
</t>
        </r>
      </text>
    </comment>
    <comment ref="J23" authorId="0">
      <text>
        <r>
          <rPr>
            <sz val="9"/>
            <rFont val="宋体"/>
            <charset val="134"/>
          </rPr>
          <t xml:space="preserve">梁龙钧的意外保险2022.9.10才生效，只能申请6个月补贴
</t>
        </r>
      </text>
    </comment>
    <comment ref="J24" authorId="0">
      <text>
        <r>
          <rPr>
            <sz val="9"/>
            <rFont val="宋体"/>
            <charset val="134"/>
          </rPr>
          <t xml:space="preserve">沈锦荣的意外保险2022.7.30才生效，只能申请7个月补贴
</t>
        </r>
      </text>
    </comment>
    <comment ref="J25" authorId="0">
      <text>
        <r>
          <rPr>
            <sz val="9"/>
            <rFont val="宋体"/>
            <charset val="134"/>
          </rPr>
          <t>罗丽微的工伤保险2022.5生效，可申请12个月补贴</t>
        </r>
      </text>
    </comment>
    <comment ref="J26" authorId="0">
      <text>
        <r>
          <rPr>
            <sz val="9"/>
            <rFont val="宋体"/>
            <charset val="134"/>
          </rPr>
          <t xml:space="preserve">李诚涛的工伤保险2022.8生效，2023年6月辞职，只能申请10个月补贴
</t>
        </r>
      </text>
    </comment>
  </commentList>
</comments>
</file>

<file path=xl/sharedStrings.xml><?xml version="1.0" encoding="utf-8"?>
<sst xmlns="http://schemas.openxmlformats.org/spreadsheetml/2006/main" count="165" uniqueCount="92">
  <si>
    <t>就业见习补贴申请单位公示表</t>
  </si>
  <si>
    <t>序号</t>
  </si>
  <si>
    <t>补贴申请单位</t>
  </si>
  <si>
    <t>见习人员</t>
  </si>
  <si>
    <t>性别</t>
  </si>
  <si>
    <t>见习人员类型</t>
  </si>
  <si>
    <t>文化程度</t>
  </si>
  <si>
    <t>见习岗位</t>
  </si>
  <si>
    <t>实际见习时间</t>
  </si>
  <si>
    <t>联系电话</t>
  </si>
  <si>
    <t>补贴月数</t>
  </si>
  <si>
    <t>补贴金额（元）</t>
  </si>
  <si>
    <t>小计（元）</t>
  </si>
  <si>
    <t>翁源县新江镇小天才幼儿园</t>
  </si>
  <si>
    <t>张丽琴</t>
  </si>
  <si>
    <t>女</t>
  </si>
  <si>
    <t>16-24岁失业青年</t>
  </si>
  <si>
    <t>中专</t>
  </si>
  <si>
    <t>配班老师</t>
  </si>
  <si>
    <t>2022.03.21-2023.03.20</t>
  </si>
  <si>
    <t>梁丽冰</t>
  </si>
  <si>
    <t>翁源县滃江家政服务有限公司</t>
  </si>
  <si>
    <t>沈佳雨</t>
  </si>
  <si>
    <t>毕业两年内高校毕业生</t>
  </si>
  <si>
    <t>本科</t>
  </si>
  <si>
    <t>行政助理</t>
  </si>
  <si>
    <t>2022.08.03-2023.03.31</t>
  </si>
  <si>
    <t>何媛</t>
  </si>
  <si>
    <t>大专</t>
  </si>
  <si>
    <t>2022.11.02-2023.03.31</t>
  </si>
  <si>
    <t>黄俊平</t>
  </si>
  <si>
    <t>男</t>
  </si>
  <si>
    <t>2022.08.03-2023.05.03</t>
  </si>
  <si>
    <t>陈旺樟</t>
  </si>
  <si>
    <t>2022.08.09-2023.05.09</t>
  </si>
  <si>
    <t>翁源县中医院</t>
  </si>
  <si>
    <t>张炫</t>
  </si>
  <si>
    <t>医务办</t>
  </si>
  <si>
    <t>2021.09.10-2022.09.09</t>
  </si>
  <si>
    <t>肖志浩</t>
  </si>
  <si>
    <t>内科</t>
  </si>
  <si>
    <t>2022.09.01-2023.02.12</t>
  </si>
  <si>
    <t>翁源县璟清汽车维修服务有限公司</t>
  </si>
  <si>
    <t>黄仕城</t>
  </si>
  <si>
    <t>初中</t>
  </si>
  <si>
    <t>钣金喷漆</t>
  </si>
  <si>
    <t>2021.06.01-2022.06.01</t>
  </si>
  <si>
    <t>黄定燕</t>
  </si>
  <si>
    <t>2021.06.01-2022.05.01</t>
  </si>
  <si>
    <t>甘世烽</t>
  </si>
  <si>
    <t>机电学徒</t>
  </si>
  <si>
    <t>何家杰</t>
  </si>
  <si>
    <t>翁源县山水假日酒店</t>
  </si>
  <si>
    <t>李燕</t>
  </si>
  <si>
    <t>前台</t>
  </si>
  <si>
    <t>2022.05.18-2023.05.18</t>
  </si>
  <si>
    <t>李婷</t>
  </si>
  <si>
    <t>餐厅</t>
  </si>
  <si>
    <t>2022.06.02-2023.06.02</t>
  </si>
  <si>
    <t>陈柏翰</t>
  </si>
  <si>
    <t>财务</t>
  </si>
  <si>
    <t>2022.07.28-2023.07.28</t>
  </si>
  <si>
    <t>翁源县市场监督管理局</t>
  </si>
  <si>
    <t>沈瑜婷</t>
  </si>
  <si>
    <t>人事股</t>
  </si>
  <si>
    <t>2022.01.05-2022.09.30</t>
  </si>
  <si>
    <t>温馨</t>
  </si>
  <si>
    <t>协调股</t>
  </si>
  <si>
    <t>2022.02.16-2022.10.31</t>
  </si>
  <si>
    <t>汪汇源</t>
  </si>
  <si>
    <t>档案室</t>
  </si>
  <si>
    <t>2022.08.01-2022-10.31</t>
  </si>
  <si>
    <t>刘河城</t>
  </si>
  <si>
    <t>办公室</t>
  </si>
  <si>
    <t>2022.08.22-2022.11.22</t>
  </si>
  <si>
    <t>陈菲</t>
  </si>
  <si>
    <t>质量股</t>
  </si>
  <si>
    <t>2022.08.22-2022.12.19</t>
  </si>
  <si>
    <t>梁龙钧</t>
  </si>
  <si>
    <t>行政许可与登记股</t>
  </si>
  <si>
    <t>2022.08.17-2023.02.10</t>
  </si>
  <si>
    <t>沈锦荣</t>
  </si>
  <si>
    <t>信用风险股</t>
  </si>
  <si>
    <t>2022.07.01-2023.02.28</t>
  </si>
  <si>
    <t>翁源县龙仙镇人民政府</t>
  </si>
  <si>
    <t>罗丽微</t>
  </si>
  <si>
    <t>公共服务岗</t>
  </si>
  <si>
    <t>2022.05.05-2023.05.04</t>
  </si>
  <si>
    <t>李诚涛</t>
  </si>
  <si>
    <t>乡村振兴岗</t>
  </si>
  <si>
    <r>
      <rPr>
        <sz val="10"/>
        <color theme="1"/>
        <rFont val="宋体"/>
        <charset val="134"/>
      </rPr>
      <t>2022.08.10-2023.06</t>
    </r>
    <r>
      <rPr>
        <sz val="10"/>
        <rFont val="宋体"/>
        <charset val="134"/>
      </rPr>
      <t>.05</t>
    </r>
  </si>
  <si>
    <t>合计：335940元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</si>
</sst>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zoomScale="90" zoomScaleNormal="90" workbookViewId="0">
      <selection activeCell="O15" sqref="O15"/>
    </sheetView>
  </sheetViews>
  <sheetFormatPr defaultColWidth="9" defaultRowHeight="13.5"/>
  <cols>
    <col min="1" max="1" width="6.375" customWidth="1"/>
    <col min="2" max="2" width="29.5" customWidth="1"/>
    <col min="3" max="3" width="12.625" customWidth="1"/>
    <col min="4" max="4" width="7.625" customWidth="1"/>
    <col min="5" max="5" width="26.5" customWidth="1"/>
    <col min="6" max="6" width="7.375" customWidth="1"/>
    <col min="7" max="7" width="16.3916666666667" customWidth="1"/>
    <col min="8" max="8" width="27.375" customWidth="1"/>
    <col min="9" max="9" width="16.5" style="4" customWidth="1"/>
    <col min="10" max="10" width="16.5" customWidth="1"/>
    <col min="11" max="11" width="14" customWidth="1"/>
  </cols>
  <sheetData>
    <row r="1" s="1" customFormat="1" ht="4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5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25" customHeight="1" spans="1:12">
      <c r="A3" s="7">
        <v>1</v>
      </c>
      <c r="B3" s="8" t="s">
        <v>13</v>
      </c>
      <c r="C3" s="9" t="s">
        <v>14</v>
      </c>
      <c r="D3" s="10" t="s">
        <v>15</v>
      </c>
      <c r="E3" s="11" t="s">
        <v>16</v>
      </c>
      <c r="F3" s="11" t="s">
        <v>17</v>
      </c>
      <c r="G3" s="11" t="s">
        <v>18</v>
      </c>
      <c r="H3" s="12" t="s">
        <v>19</v>
      </c>
      <c r="I3" s="12">
        <v>13640017809</v>
      </c>
      <c r="J3" s="12">
        <v>12</v>
      </c>
      <c r="K3" s="12">
        <v>19440</v>
      </c>
      <c r="L3" s="32">
        <v>38880</v>
      </c>
    </row>
    <row r="4" s="2" customFormat="1" ht="25" customHeight="1" spans="1:12">
      <c r="A4" s="7">
        <v>2</v>
      </c>
      <c r="B4" s="13"/>
      <c r="C4" s="9" t="s">
        <v>20</v>
      </c>
      <c r="D4" s="10" t="s">
        <v>15</v>
      </c>
      <c r="E4" s="11" t="s">
        <v>16</v>
      </c>
      <c r="F4" s="11" t="s">
        <v>17</v>
      </c>
      <c r="G4" s="11" t="s">
        <v>18</v>
      </c>
      <c r="H4" s="12" t="s">
        <v>19</v>
      </c>
      <c r="I4" s="12">
        <v>17817519035</v>
      </c>
      <c r="J4" s="12">
        <v>12</v>
      </c>
      <c r="K4" s="12">
        <v>19440</v>
      </c>
      <c r="L4" s="33"/>
    </row>
    <row r="5" s="2" customFormat="1" ht="25" customHeight="1" spans="1:12">
      <c r="A5" s="7">
        <v>3</v>
      </c>
      <c r="B5" s="8" t="s">
        <v>21</v>
      </c>
      <c r="C5" s="9" t="s">
        <v>22</v>
      </c>
      <c r="D5" s="14" t="s">
        <v>15</v>
      </c>
      <c r="E5" s="11" t="s">
        <v>23</v>
      </c>
      <c r="F5" s="11" t="s">
        <v>24</v>
      </c>
      <c r="G5" s="11" t="s">
        <v>25</v>
      </c>
      <c r="H5" s="12" t="s">
        <v>26</v>
      </c>
      <c r="I5" s="12">
        <v>17620109250</v>
      </c>
      <c r="J5" s="12">
        <v>8</v>
      </c>
      <c r="K5" s="12">
        <v>12960</v>
      </c>
      <c r="L5" s="34">
        <v>50220</v>
      </c>
    </row>
    <row r="6" s="2" customFormat="1" ht="25" customHeight="1" spans="1:12">
      <c r="A6" s="7">
        <v>4</v>
      </c>
      <c r="B6" s="15"/>
      <c r="C6" s="16" t="s">
        <v>27</v>
      </c>
      <c r="D6" s="17" t="s">
        <v>15</v>
      </c>
      <c r="E6" s="18" t="s">
        <v>23</v>
      </c>
      <c r="F6" s="18" t="s">
        <v>28</v>
      </c>
      <c r="G6" s="18" t="s">
        <v>25</v>
      </c>
      <c r="H6" s="19" t="s">
        <v>29</v>
      </c>
      <c r="I6" s="19">
        <v>15976273058</v>
      </c>
      <c r="J6" s="19">
        <v>5</v>
      </c>
      <c r="K6" s="19">
        <f>1620*5</f>
        <v>8100</v>
      </c>
      <c r="L6" s="34"/>
    </row>
    <row r="7" s="2" customFormat="1" ht="25" customHeight="1" spans="1:12">
      <c r="A7" s="7">
        <v>5</v>
      </c>
      <c r="B7" s="15"/>
      <c r="C7" s="9" t="s">
        <v>30</v>
      </c>
      <c r="D7" s="14" t="s">
        <v>31</v>
      </c>
      <c r="E7" s="11" t="s">
        <v>23</v>
      </c>
      <c r="F7" s="11" t="s">
        <v>24</v>
      </c>
      <c r="G7" s="11" t="s">
        <v>25</v>
      </c>
      <c r="H7" s="12" t="s">
        <v>32</v>
      </c>
      <c r="I7" s="12">
        <v>17806650347</v>
      </c>
      <c r="J7" s="12">
        <v>9</v>
      </c>
      <c r="K7" s="12">
        <f>1620*9</f>
        <v>14580</v>
      </c>
      <c r="L7" s="34"/>
    </row>
    <row r="8" s="2" customFormat="1" ht="25" customHeight="1" spans="1:12">
      <c r="A8" s="7">
        <v>6</v>
      </c>
      <c r="B8" s="13"/>
      <c r="C8" s="9" t="s">
        <v>33</v>
      </c>
      <c r="D8" s="14" t="s">
        <v>15</v>
      </c>
      <c r="E8" s="11" t="s">
        <v>23</v>
      </c>
      <c r="F8" s="11" t="s">
        <v>24</v>
      </c>
      <c r="G8" s="11" t="s">
        <v>25</v>
      </c>
      <c r="H8" s="12" t="s">
        <v>34</v>
      </c>
      <c r="I8" s="12">
        <v>13048030292</v>
      </c>
      <c r="J8" s="12">
        <v>9</v>
      </c>
      <c r="K8" s="12">
        <f>1620*9</f>
        <v>14580</v>
      </c>
      <c r="L8" s="34"/>
    </row>
    <row r="9" s="2" customFormat="1" ht="25" customHeight="1" spans="1:12">
      <c r="A9" s="7">
        <v>7</v>
      </c>
      <c r="B9" s="8" t="s">
        <v>35</v>
      </c>
      <c r="C9" s="9" t="s">
        <v>36</v>
      </c>
      <c r="D9" s="14" t="s">
        <v>15</v>
      </c>
      <c r="E9" s="11" t="s">
        <v>16</v>
      </c>
      <c r="F9" s="11" t="s">
        <v>28</v>
      </c>
      <c r="G9" s="11" t="s">
        <v>37</v>
      </c>
      <c r="H9" s="12" t="s">
        <v>38</v>
      </c>
      <c r="I9" s="12">
        <v>13727516134</v>
      </c>
      <c r="J9" s="12">
        <v>12</v>
      </c>
      <c r="K9" s="12">
        <f>1410*12</f>
        <v>16920</v>
      </c>
      <c r="L9" s="32">
        <v>23400</v>
      </c>
    </row>
    <row r="10" s="2" customFormat="1" ht="25" customHeight="1" spans="1:12">
      <c r="A10" s="7">
        <v>8</v>
      </c>
      <c r="B10" s="13"/>
      <c r="C10" s="9" t="s">
        <v>39</v>
      </c>
      <c r="D10" s="14" t="s">
        <v>31</v>
      </c>
      <c r="E10" s="11" t="s">
        <v>23</v>
      </c>
      <c r="F10" s="11" t="s">
        <v>24</v>
      </c>
      <c r="G10" s="11" t="s">
        <v>40</v>
      </c>
      <c r="H10" s="12" t="s">
        <v>41</v>
      </c>
      <c r="I10" s="12">
        <v>13553620402</v>
      </c>
      <c r="J10" s="12">
        <v>4</v>
      </c>
      <c r="K10" s="12">
        <f>1620*4</f>
        <v>6480</v>
      </c>
      <c r="L10" s="33"/>
    </row>
    <row r="11" s="2" customFormat="1" ht="25" customHeight="1" spans="1:12">
      <c r="A11" s="7">
        <v>9</v>
      </c>
      <c r="B11" s="20" t="s">
        <v>42</v>
      </c>
      <c r="C11" s="9" t="s">
        <v>43</v>
      </c>
      <c r="D11" s="14" t="s">
        <v>31</v>
      </c>
      <c r="E11" s="11" t="s">
        <v>16</v>
      </c>
      <c r="F11" s="11" t="s">
        <v>44</v>
      </c>
      <c r="G11" s="11" t="s">
        <v>45</v>
      </c>
      <c r="H11" s="12" t="s">
        <v>46</v>
      </c>
      <c r="I11" s="12">
        <v>13719742641</v>
      </c>
      <c r="J11" s="12">
        <v>12</v>
      </c>
      <c r="K11" s="12">
        <v>18180</v>
      </c>
      <c r="L11" s="32">
        <v>71100</v>
      </c>
    </row>
    <row r="12" s="2" customFormat="1" ht="25" customHeight="1" spans="1:12">
      <c r="A12" s="7">
        <v>10</v>
      </c>
      <c r="B12" s="21"/>
      <c r="C12" s="9" t="s">
        <v>47</v>
      </c>
      <c r="D12" s="14" t="s">
        <v>31</v>
      </c>
      <c r="E12" s="11" t="s">
        <v>16</v>
      </c>
      <c r="F12" s="11" t="s">
        <v>44</v>
      </c>
      <c r="G12" s="11" t="s">
        <v>45</v>
      </c>
      <c r="H12" s="12" t="s">
        <v>48</v>
      </c>
      <c r="I12" s="12">
        <v>15119229920</v>
      </c>
      <c r="J12" s="12">
        <v>11</v>
      </c>
      <c r="K12" s="12">
        <v>16560</v>
      </c>
      <c r="L12" s="35"/>
    </row>
    <row r="13" s="2" customFormat="1" ht="25" customHeight="1" spans="1:12">
      <c r="A13" s="7">
        <v>11</v>
      </c>
      <c r="B13" s="21"/>
      <c r="C13" s="9" t="s">
        <v>49</v>
      </c>
      <c r="D13" s="14" t="s">
        <v>31</v>
      </c>
      <c r="E13" s="11" t="s">
        <v>16</v>
      </c>
      <c r="F13" s="11" t="s">
        <v>44</v>
      </c>
      <c r="G13" s="11" t="s">
        <v>50</v>
      </c>
      <c r="H13" s="12" t="s">
        <v>46</v>
      </c>
      <c r="I13" s="12">
        <v>18718656774</v>
      </c>
      <c r="J13" s="12">
        <v>12</v>
      </c>
      <c r="K13" s="12">
        <v>18180</v>
      </c>
      <c r="L13" s="35"/>
    </row>
    <row r="14" s="2" customFormat="1" ht="25" customHeight="1" spans="1:12">
      <c r="A14" s="7">
        <v>12</v>
      </c>
      <c r="B14" s="22"/>
      <c r="C14" s="9" t="s">
        <v>51</v>
      </c>
      <c r="D14" s="14" t="s">
        <v>31</v>
      </c>
      <c r="E14" s="11" t="s">
        <v>16</v>
      </c>
      <c r="F14" s="11" t="s">
        <v>44</v>
      </c>
      <c r="G14" s="11" t="s">
        <v>50</v>
      </c>
      <c r="H14" s="12" t="s">
        <v>46</v>
      </c>
      <c r="I14" s="12">
        <v>14707600081</v>
      </c>
      <c r="J14" s="12">
        <v>12</v>
      </c>
      <c r="K14" s="12">
        <v>18180</v>
      </c>
      <c r="L14" s="33"/>
    </row>
    <row r="15" s="2" customFormat="1" ht="25" customHeight="1" spans="1:12">
      <c r="A15" s="7">
        <v>13</v>
      </c>
      <c r="B15" s="12" t="s">
        <v>52</v>
      </c>
      <c r="C15" s="23" t="s">
        <v>53</v>
      </c>
      <c r="D15" s="24" t="s">
        <v>15</v>
      </c>
      <c r="E15" s="11" t="s">
        <v>16</v>
      </c>
      <c r="F15" s="11" t="s">
        <v>44</v>
      </c>
      <c r="G15" s="11" t="s">
        <v>54</v>
      </c>
      <c r="H15" s="12" t="s">
        <v>55</v>
      </c>
      <c r="I15" s="12">
        <v>15219802087</v>
      </c>
      <c r="J15" s="12">
        <v>11</v>
      </c>
      <c r="K15" s="12">
        <f>11*1620</f>
        <v>17820</v>
      </c>
      <c r="L15" s="32">
        <v>56700</v>
      </c>
    </row>
    <row r="16" s="2" customFormat="1" ht="25" customHeight="1" spans="1:12">
      <c r="A16" s="7">
        <v>14</v>
      </c>
      <c r="B16" s="12"/>
      <c r="C16" s="23" t="s">
        <v>56</v>
      </c>
      <c r="D16" s="14" t="s">
        <v>15</v>
      </c>
      <c r="E16" s="11" t="s">
        <v>16</v>
      </c>
      <c r="F16" s="11" t="s">
        <v>44</v>
      </c>
      <c r="G16" s="11" t="s">
        <v>57</v>
      </c>
      <c r="H16" s="12" t="s">
        <v>58</v>
      </c>
      <c r="I16" s="12">
        <v>13640023072</v>
      </c>
      <c r="J16" s="12">
        <v>12</v>
      </c>
      <c r="K16" s="12">
        <f>12*1620</f>
        <v>19440</v>
      </c>
      <c r="L16" s="35"/>
    </row>
    <row r="17" s="2" customFormat="1" ht="25" customHeight="1" spans="1:12">
      <c r="A17" s="7">
        <v>15</v>
      </c>
      <c r="B17" s="12"/>
      <c r="C17" s="9" t="s">
        <v>59</v>
      </c>
      <c r="D17" s="10" t="s">
        <v>31</v>
      </c>
      <c r="E17" s="11" t="s">
        <v>23</v>
      </c>
      <c r="F17" s="11" t="s">
        <v>24</v>
      </c>
      <c r="G17" s="11" t="s">
        <v>60</v>
      </c>
      <c r="H17" s="12" t="s">
        <v>61</v>
      </c>
      <c r="I17" s="12">
        <v>13415655155</v>
      </c>
      <c r="J17" s="12">
        <v>12</v>
      </c>
      <c r="K17" s="12">
        <v>19440</v>
      </c>
      <c r="L17" s="33"/>
    </row>
    <row r="18" s="2" customFormat="1" ht="25" customHeight="1" spans="1:12">
      <c r="A18" s="7">
        <v>16</v>
      </c>
      <c r="B18" s="12" t="s">
        <v>62</v>
      </c>
      <c r="C18" s="12" t="s">
        <v>63</v>
      </c>
      <c r="D18" s="10" t="s">
        <v>15</v>
      </c>
      <c r="E18" s="11" t="s">
        <v>23</v>
      </c>
      <c r="F18" s="11" t="s">
        <v>28</v>
      </c>
      <c r="G18" s="11" t="s">
        <v>64</v>
      </c>
      <c r="H18" s="12" t="s">
        <v>65</v>
      </c>
      <c r="I18" s="12">
        <v>13076255385</v>
      </c>
      <c r="J18" s="12">
        <v>8</v>
      </c>
      <c r="K18" s="12">
        <f>8*1500</f>
        <v>12000</v>
      </c>
      <c r="L18" s="32">
        <v>60000</v>
      </c>
    </row>
    <row r="19" s="2" customFormat="1" ht="25" customHeight="1" spans="1:12">
      <c r="A19" s="7">
        <v>17</v>
      </c>
      <c r="B19" s="12"/>
      <c r="C19" s="12" t="s">
        <v>66</v>
      </c>
      <c r="D19" s="10" t="s">
        <v>15</v>
      </c>
      <c r="E19" s="11" t="s">
        <v>23</v>
      </c>
      <c r="F19" s="11" t="s">
        <v>24</v>
      </c>
      <c r="G19" s="11" t="s">
        <v>67</v>
      </c>
      <c r="H19" s="12" t="s">
        <v>68</v>
      </c>
      <c r="I19" s="12">
        <v>13640105156</v>
      </c>
      <c r="J19" s="12">
        <v>9</v>
      </c>
      <c r="K19" s="12">
        <f>9*1500</f>
        <v>13500</v>
      </c>
      <c r="L19" s="35"/>
    </row>
    <row r="20" s="2" customFormat="1" ht="25" customHeight="1" spans="1:12">
      <c r="A20" s="7">
        <v>18</v>
      </c>
      <c r="B20" s="12"/>
      <c r="C20" s="12" t="s">
        <v>69</v>
      </c>
      <c r="D20" s="10" t="s">
        <v>31</v>
      </c>
      <c r="E20" s="11" t="s">
        <v>23</v>
      </c>
      <c r="F20" s="11" t="s">
        <v>28</v>
      </c>
      <c r="G20" s="11" t="s">
        <v>70</v>
      </c>
      <c r="H20" s="12" t="s">
        <v>71</v>
      </c>
      <c r="I20" s="12">
        <v>17688970875</v>
      </c>
      <c r="J20" s="12">
        <v>3</v>
      </c>
      <c r="K20" s="12">
        <f>3*1500</f>
        <v>4500</v>
      </c>
      <c r="L20" s="35"/>
    </row>
    <row r="21" s="2" customFormat="1" ht="25" customHeight="1" spans="1:12">
      <c r="A21" s="7">
        <v>19</v>
      </c>
      <c r="B21" s="12"/>
      <c r="C21" s="12" t="s">
        <v>72</v>
      </c>
      <c r="D21" s="10" t="s">
        <v>31</v>
      </c>
      <c r="E21" s="11" t="s">
        <v>23</v>
      </c>
      <c r="F21" s="11" t="s">
        <v>24</v>
      </c>
      <c r="G21" s="11" t="s">
        <v>73</v>
      </c>
      <c r="H21" s="12" t="s">
        <v>74</v>
      </c>
      <c r="I21" s="12">
        <v>13640191683</v>
      </c>
      <c r="J21" s="12">
        <v>3</v>
      </c>
      <c r="K21" s="12">
        <f>3*1500</f>
        <v>4500</v>
      </c>
      <c r="L21" s="35"/>
    </row>
    <row r="22" s="2" customFormat="1" ht="25" customHeight="1" spans="1:12">
      <c r="A22" s="7">
        <v>20</v>
      </c>
      <c r="B22" s="12"/>
      <c r="C22" s="12" t="s">
        <v>75</v>
      </c>
      <c r="D22" s="10" t="s">
        <v>15</v>
      </c>
      <c r="E22" s="11" t="s">
        <v>23</v>
      </c>
      <c r="F22" s="11" t="s">
        <v>24</v>
      </c>
      <c r="G22" s="11" t="s">
        <v>76</v>
      </c>
      <c r="H22" s="25" t="s">
        <v>77</v>
      </c>
      <c r="I22" s="12">
        <v>15015074670</v>
      </c>
      <c r="J22" s="12">
        <v>4</v>
      </c>
      <c r="K22" s="12">
        <f>4*1500</f>
        <v>6000</v>
      </c>
      <c r="L22" s="35"/>
    </row>
    <row r="23" s="2" customFormat="1" ht="29" customHeight="1" spans="1:12">
      <c r="A23" s="7">
        <v>21</v>
      </c>
      <c r="B23" s="12"/>
      <c r="C23" s="12" t="s">
        <v>78</v>
      </c>
      <c r="D23" s="10" t="s">
        <v>31</v>
      </c>
      <c r="E23" s="11" t="s">
        <v>23</v>
      </c>
      <c r="F23" s="11" t="s">
        <v>24</v>
      </c>
      <c r="G23" s="26" t="s">
        <v>79</v>
      </c>
      <c r="H23" s="25" t="s">
        <v>80</v>
      </c>
      <c r="I23" s="12">
        <v>15113421189</v>
      </c>
      <c r="J23" s="12">
        <v>6</v>
      </c>
      <c r="K23" s="12">
        <f>6*1500</f>
        <v>9000</v>
      </c>
      <c r="L23" s="35"/>
    </row>
    <row r="24" s="2" customFormat="1" ht="25" customHeight="1" spans="1:12">
      <c r="A24" s="7">
        <v>22</v>
      </c>
      <c r="B24" s="12"/>
      <c r="C24" s="9" t="s">
        <v>81</v>
      </c>
      <c r="D24" s="10" t="s">
        <v>31</v>
      </c>
      <c r="E24" s="11" t="s">
        <v>23</v>
      </c>
      <c r="F24" s="11" t="s">
        <v>24</v>
      </c>
      <c r="G24" s="11" t="s">
        <v>82</v>
      </c>
      <c r="H24" s="25" t="s">
        <v>83</v>
      </c>
      <c r="I24" s="12">
        <v>13435067090</v>
      </c>
      <c r="J24" s="12">
        <v>7</v>
      </c>
      <c r="K24" s="12">
        <f>7*1500</f>
        <v>10500</v>
      </c>
      <c r="L24" s="33"/>
    </row>
    <row r="25" s="2" customFormat="1" ht="25" customHeight="1" spans="1:12">
      <c r="A25" s="7">
        <v>23</v>
      </c>
      <c r="B25" s="12" t="s">
        <v>84</v>
      </c>
      <c r="C25" s="9" t="s">
        <v>85</v>
      </c>
      <c r="D25" s="14" t="s">
        <v>15</v>
      </c>
      <c r="E25" s="11" t="s">
        <v>23</v>
      </c>
      <c r="F25" s="11" t="s">
        <v>28</v>
      </c>
      <c r="G25" s="11" t="s">
        <v>86</v>
      </c>
      <c r="H25" s="12" t="s">
        <v>87</v>
      </c>
      <c r="I25" s="12">
        <v>18124892692</v>
      </c>
      <c r="J25" s="12">
        <v>12</v>
      </c>
      <c r="K25" s="12">
        <f>12*1620</f>
        <v>19440</v>
      </c>
      <c r="L25" s="32">
        <v>35640</v>
      </c>
    </row>
    <row r="26" s="2" customFormat="1" ht="25" customHeight="1" spans="1:12">
      <c r="A26" s="7">
        <v>24</v>
      </c>
      <c r="B26" s="12"/>
      <c r="C26" s="9" t="s">
        <v>88</v>
      </c>
      <c r="D26" s="14" t="s">
        <v>31</v>
      </c>
      <c r="E26" s="11" t="s">
        <v>23</v>
      </c>
      <c r="F26" s="11" t="s">
        <v>24</v>
      </c>
      <c r="G26" s="11" t="s">
        <v>89</v>
      </c>
      <c r="H26" s="12" t="s">
        <v>90</v>
      </c>
      <c r="I26" s="12">
        <v>15989852161</v>
      </c>
      <c r="J26" s="12">
        <v>10</v>
      </c>
      <c r="K26" s="12">
        <f>10*1620</f>
        <v>16200</v>
      </c>
      <c r="L26" s="33"/>
    </row>
    <row r="27" s="2" customFormat="1" ht="25" customHeight="1" spans="1:12">
      <c r="A27" s="27" t="s">
        <v>91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36"/>
    </row>
    <row r="28" s="3" customFormat="1" ht="30" customHeight="1" spans="1:11">
      <c r="A28" s="29"/>
      <c r="B28" s="29"/>
      <c r="C28" s="30"/>
      <c r="E28" s="31"/>
      <c r="F28" s="30"/>
      <c r="H28" s="30"/>
      <c r="I28" s="4"/>
      <c r="K28" s="30"/>
    </row>
  </sheetData>
  <mergeCells count="16">
    <mergeCell ref="A1:K1"/>
    <mergeCell ref="A27:L27"/>
    <mergeCell ref="B3:B4"/>
    <mergeCell ref="B5:B8"/>
    <mergeCell ref="B9:B10"/>
    <mergeCell ref="B11:B14"/>
    <mergeCell ref="B15:B17"/>
    <mergeCell ref="B18:B24"/>
    <mergeCell ref="B25:B26"/>
    <mergeCell ref="L3:L4"/>
    <mergeCell ref="L5:L8"/>
    <mergeCell ref="L9:L10"/>
    <mergeCell ref="L11:L14"/>
    <mergeCell ref="L15:L17"/>
    <mergeCell ref="L18:L24"/>
    <mergeCell ref="L25:L26"/>
  </mergeCells>
  <pageMargins left="0.75" right="0.472222222222222" top="0.66875" bottom="0.590277777777778" header="0.5" footer="0.5"/>
  <pageSetup paperSize="9" scale="6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</cp:lastModifiedBy>
  <dcterms:created xsi:type="dcterms:W3CDTF">2006-09-16T00:00:00Z</dcterms:created>
  <cp:lastPrinted>2020-03-23T02:51:00Z</cp:lastPrinted>
  <dcterms:modified xsi:type="dcterms:W3CDTF">2023-08-22T01:05:13Z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6D8E5340F5064932A80F5649CA0AA6F0</vt:lpwstr>
  </property>
  <property fmtid="{D5CDD505-2E9C-101B-9397-08002B2CF9AE}" pid="3" name="KSOProductBuildVer">
    <vt:lpwstr>2052-12.1.0.15120</vt:lpwstr>
  </property>
</Properties>
</file>