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2" activeTab="2"/>
  </bookViews>
  <sheets>
    <sheet name="CXRCLtxqoRAEvf" sheetId="1" state="hidden" r:id="rId1"/>
    <sheet name="9buU5KC" sheetId="2" state="hidden" r:id="rId2"/>
    <sheet name="乡镇收支总表" sheetId="3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<sst xmlns="http://schemas.openxmlformats.org/spreadsheetml/2006/main" count="65" uniqueCount="64">
  <si>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>表一</t>
  </si>
  <si>
    <t>翁源县坝仔镇2020年公共财政预算收支草案（本级）</t>
  </si>
  <si>
    <t>编制单位：坝仔镇财政所</t>
  </si>
  <si>
    <t>单位：万元</t>
  </si>
  <si>
    <t>收入项目</t>
  </si>
  <si>
    <t>2019年初预算数</t>
  </si>
  <si>
    <t>2019年实际完成数</t>
  </si>
  <si>
    <t>2020年初预算数</t>
  </si>
  <si>
    <t>比上年完成数增长%</t>
  </si>
  <si>
    <t>备 注</t>
  </si>
  <si>
    <t>支出项目</t>
  </si>
  <si>
    <t>比上年预算增长%</t>
  </si>
  <si>
    <t>一.地方财政预算收入</t>
  </si>
  <si>
    <t>一、地方财政支出</t>
  </si>
  <si>
    <t>（一）税收收入</t>
  </si>
  <si>
    <t>（一）一般公共服务支出</t>
  </si>
  <si>
    <r>
      <t xml:space="preserve">        </t>
    </r>
    <r>
      <rPr>
        <sz val="12"/>
        <rFont val="宋体"/>
        <family val="0"/>
      </rPr>
      <t>1、国税收入</t>
    </r>
  </si>
  <si>
    <t>（二）国防支出</t>
  </si>
  <si>
    <r>
      <t xml:space="preserve">        </t>
    </r>
    <r>
      <rPr>
        <sz val="12"/>
        <rFont val="宋体"/>
        <family val="0"/>
      </rPr>
      <t>2、地税收入</t>
    </r>
  </si>
  <si>
    <t>（三）公共安全支出（禁毒）</t>
  </si>
  <si>
    <t>（二）非税收入</t>
  </si>
  <si>
    <t>（四）教育支出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</si>
  <si>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专项收入</t>
    </r>
  </si>
  <si>
    <t>（五）科学技术支出</t>
  </si>
  <si>
    <t>其中：排污费收入</t>
  </si>
  <si>
    <t>（六）文化体育与传媒支出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</si>
  <si>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教育费附加收入</t>
    </r>
  </si>
  <si>
    <t>（七）社会保障和就业支出</t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</si>
  <si>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水资源费收入</t>
    </r>
  </si>
  <si>
    <t>（八）医疗卫生与计划生育支出</t>
  </si>
  <si>
    <t>探矿权、采矿权价款收入</t>
  </si>
  <si>
    <t>（九）节能环保支出</t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</si>
  <si>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价格调节金收入</t>
    </r>
  </si>
  <si>
    <t>（十）城乡社区支出</t>
  </si>
  <si>
    <r>
      <t xml:space="preserve">    </t>
    </r>
    <r>
      <rPr>
        <sz val="12"/>
        <rFont val="宋体"/>
        <family val="0"/>
      </rPr>
      <t>2.</t>
    </r>
    <r>
      <rPr>
        <sz val="11"/>
        <rFont val="宋体"/>
        <family val="0"/>
      </rPr>
      <t>行政事业性收费收入</t>
    </r>
  </si>
  <si>
    <t>（十一）农林水支出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</si>
  <si>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其中：污水处理费收入</t>
    </r>
  </si>
  <si>
    <t>（十二）交通运输支出</t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</si>
  <si>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河道维护费收入</t>
    </r>
  </si>
  <si>
    <t>（十三）资源勘探信息等支出</t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</si>
  <si>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其他收费收入</t>
    </r>
  </si>
  <si>
    <t>（十四）商业服务业等支出</t>
  </si>
  <si>
    <r>
      <t xml:space="preserve"> </t>
    </r>
    <r>
      <rPr>
        <sz val="12"/>
        <rFont val="宋体"/>
        <family val="0"/>
      </rPr>
      <t xml:space="preserve">   3.</t>
    </r>
    <r>
      <rPr>
        <sz val="12"/>
        <rFont val="宋体"/>
        <family val="0"/>
      </rPr>
      <t>罚没收入</t>
    </r>
  </si>
  <si>
    <t>（十五）援助其他地区支出</t>
  </si>
  <si>
    <r>
      <t xml:space="preserve"> </t>
    </r>
    <r>
      <rPr>
        <sz val="12"/>
        <rFont val="宋体"/>
        <family val="0"/>
      </rPr>
      <t xml:space="preserve">   4</t>
    </r>
    <r>
      <rPr>
        <sz val="11"/>
        <rFont val="宋体"/>
        <family val="0"/>
      </rPr>
      <t>.</t>
    </r>
    <r>
      <rPr>
        <sz val="10"/>
        <rFont val="宋体"/>
        <family val="0"/>
      </rPr>
      <t>国有资源有偿使用收入</t>
    </r>
  </si>
  <si>
    <t>（十六）国土海洋气象等支出</t>
  </si>
  <si>
    <r>
      <t xml:space="preserve"> </t>
    </r>
    <r>
      <rPr>
        <sz val="12"/>
        <rFont val="宋体"/>
        <family val="0"/>
      </rPr>
      <t xml:space="preserve">   5</t>
    </r>
    <r>
      <rPr>
        <sz val="11"/>
        <rFont val="宋体"/>
        <family val="0"/>
      </rPr>
      <t>.</t>
    </r>
    <r>
      <rPr>
        <sz val="10"/>
        <rFont val="宋体"/>
        <family val="0"/>
      </rPr>
      <t>其他收入</t>
    </r>
  </si>
  <si>
    <t>（十七）住房保障支出</t>
  </si>
  <si>
    <t>二、转移性收入</t>
  </si>
  <si>
    <t>（十八）灾害防治及应急管理支出</t>
  </si>
  <si>
    <t>（一）返还性收入</t>
  </si>
  <si>
    <t>（十九）粮油物资储备支出</t>
  </si>
  <si>
    <t>（二）一般性转移支付收入</t>
  </si>
  <si>
    <t>（二十）预备费</t>
  </si>
  <si>
    <t>（三）一次性专款收入</t>
  </si>
  <si>
    <t>（二十一）其他支出</t>
  </si>
  <si>
    <t>（四）上年结余收入</t>
  </si>
  <si>
    <t>其中：专项结余</t>
  </si>
  <si>
    <t xml:space="preserve">    净结余</t>
  </si>
  <si>
    <t>年终结余</t>
  </si>
  <si>
    <t>小 计</t>
  </si>
  <si>
    <t>转移性支出—体制上解支出</t>
  </si>
  <si>
    <t>公共财政预算收入合计</t>
  </si>
  <si>
    <t>公共财政预算支出合计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</si>
</sst>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34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b/>
      <sz val="16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16" fillId="8" borderId="0" applyNumberFormat="0" applyBorder="0" applyAlignment="0" applyProtection="0"/>
    <xf numFmtId="0" fontId="27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2" fillId="10" borderId="1" applyNumberFormat="0" applyAlignment="0" applyProtection="0"/>
    <xf numFmtId="0" fontId="15" fillId="0" borderId="0" applyNumberFormat="0" applyFill="0" applyBorder="0" applyAlignment="0" applyProtection="0"/>
    <xf numFmtId="0" fontId="18" fillId="11" borderId="7" applyNumberFormat="0" applyAlignment="0" applyProtection="0"/>
    <xf numFmtId="0" fontId="12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33" fillId="0" borderId="9" applyNumberFormat="0" applyFill="0" applyAlignment="0" applyProtection="0"/>
    <xf numFmtId="0" fontId="31" fillId="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6" fillId="20" borderId="0" applyNumberFormat="0" applyBorder="0" applyAlignment="0" applyProtection="0"/>
    <xf numFmtId="0" fontId="1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16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76" fontId="0" fillId="0" borderId="10" xfId="23" applyNumberFormat="1" applyFont="1" applyBorder="1" applyAlignment="1" applyProtection="1">
      <alignment horizontal="center" vertical="center"/>
      <protection locked="0"/>
    </xf>
    <xf numFmtId="9" fontId="0" fillId="0" borderId="12" xfId="26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176" fontId="0" fillId="0" borderId="10" xfId="23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176" fontId="0" fillId="0" borderId="11" xfId="23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43" fontId="0" fillId="0" borderId="10" xfId="23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176" fontId="8" fillId="0" borderId="10" xfId="23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1" fontId="1" fillId="0" borderId="10" xfId="0" applyNumberFormat="1" applyFont="1" applyBorder="1" applyAlignment="1" applyProtection="1">
      <alignment horizontal="left" vertical="center"/>
      <protection locked="0"/>
    </xf>
    <xf numFmtId="176" fontId="8" fillId="0" borderId="10" xfId="23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176" fontId="0" fillId="0" borderId="12" xfId="26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176" fontId="0" fillId="0" borderId="13" xfId="23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176" fontId="8" fillId="0" borderId="10" xfId="23" applyNumberFormat="1" applyFont="1" applyBorder="1" applyAlignment="1" applyProtection="1">
      <alignment vertical="center" shrinkToFit="1"/>
      <protection locked="0"/>
    </xf>
    <xf numFmtId="176" fontId="8" fillId="0" borderId="10" xfId="0" applyNumberFormat="1" applyFont="1" applyBorder="1" applyAlignment="1">
      <alignment vertical="center"/>
    </xf>
    <xf numFmtId="176" fontId="8" fillId="0" borderId="10" xfId="23" applyNumberFormat="1" applyFont="1" applyBorder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176" fontId="8" fillId="0" borderId="10" xfId="23" applyNumberFormat="1" applyFont="1" applyBorder="1" applyAlignment="1">
      <alignment vertical="center"/>
    </xf>
    <xf numFmtId="49" fontId="0" fillId="0" borderId="16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177" fontId="0" fillId="0" borderId="0" xfId="23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176" fontId="0" fillId="0" borderId="10" xfId="23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left" vertical="top" wrapText="1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8" fillId="0" borderId="16" xfId="0" applyNumberFormat="1" applyFont="1" applyBorder="1" applyAlignment="1" applyProtection="1">
      <alignment horizontal="left" vertical="top" wrapText="1"/>
      <protection locked="0"/>
    </xf>
    <xf numFmtId="0" fontId="0" fillId="0" borderId="0" xfId="59">
      <alignment/>
      <protection/>
    </xf>
    <xf numFmtId="49" fontId="0" fillId="0" borderId="0" xfId="59" applyNumberFormat="1">
      <alignment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常规_norma1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ColLevel_1" xfId="70"/>
    <cellStyle name="常规 2" xfId="71"/>
    <cellStyle name="ColLevel_2" xfId="72"/>
    <cellStyle name="ColLevel_3" xfId="73"/>
    <cellStyle name="ColLevel_4" xfId="74"/>
    <cellStyle name="ColLevel_6" xfId="75"/>
    <cellStyle name="RowLevel_1" xfId="76"/>
    <cellStyle name="RowLevel_3" xfId="77"/>
    <cellStyle name="RowLevel_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65" hidden="1" customWidth="1"/>
    <col min="2" max="2" width="6.625" style="0" customWidth="1"/>
    <col min="3" max="3" width="31.875" style="66" hidden="1" customWidth="1"/>
    <col min="4" max="6" width="8.625" style="65" hidden="1" customWidth="1"/>
    <col min="7" max="16384" width="9.00390625" style="65" customWidth="1"/>
  </cols>
  <sheetData>
    <row r="1" spans="1:3" ht="14.25">
      <c r="A1"/>
      <c r="B1" s="1"/>
      <c r="C1"/>
    </row>
    <row r="2" spans="1:3" ht="14.25">
      <c r="A2"/>
      <c r="B2" s="1"/>
      <c r="C2"/>
    </row>
    <row r="3" spans="1:3" ht="14.25">
      <c r="A3"/>
      <c r="B3" s="1"/>
      <c r="C3"/>
    </row>
    <row r="4" spans="1:3" ht="14.25">
      <c r="A4"/>
      <c r="B4" s="1"/>
      <c r="C4"/>
    </row>
    <row r="5" spans="1:3" ht="14.25">
      <c r="A5"/>
      <c r="B5" s="1"/>
      <c r="C5"/>
    </row>
    <row r="6" spans="1:3" ht="14.25">
      <c r="A6"/>
      <c r="B6" s="1"/>
      <c r="C6"/>
    </row>
    <row r="7" spans="1:3" ht="14.25">
      <c r="A7"/>
      <c r="B7" s="1"/>
      <c r="C7"/>
    </row>
    <row r="8" spans="1:3" ht="14.25">
      <c r="A8"/>
      <c r="B8" s="1"/>
      <c r="C8"/>
    </row>
    <row r="9" spans="2:3" ht="14.25">
      <c r="B9" s="1"/>
      <c r="C9"/>
    </row>
    <row r="10" spans="2:3" ht="14.25">
      <c r="B10" s="1"/>
      <c r="C10"/>
    </row>
    <row r="11" spans="2:3" ht="14.25">
      <c r="B11" s="1"/>
      <c r="C11"/>
    </row>
    <row r="12" spans="2:3" ht="14.25">
      <c r="B12" s="1"/>
      <c r="C12"/>
    </row>
    <row r="13" spans="2:3" ht="14.25">
      <c r="B13" s="1"/>
      <c r="C13"/>
    </row>
    <row r="14" spans="2:3" ht="14.25">
      <c r="B14" s="1"/>
      <c r="C14"/>
    </row>
    <row r="15" spans="2:3" ht="14.25">
      <c r="B15" s="1"/>
      <c r="C15"/>
    </row>
    <row r="16" spans="2:3" ht="14.25">
      <c r="B16" s="1"/>
      <c r="C16"/>
    </row>
    <row r="17" spans="2:3" ht="14.25">
      <c r="B17" s="1"/>
      <c r="C17"/>
    </row>
    <row r="18" spans="2:3" ht="14.25">
      <c r="B18" s="1"/>
      <c r="C18"/>
    </row>
    <row r="19" spans="2:3" ht="14.25">
      <c r="B19" s="1"/>
      <c r="C19"/>
    </row>
    <row r="20" spans="2:3" ht="14.25">
      <c r="B20" s="1"/>
      <c r="C20"/>
    </row>
    <row r="21" spans="2:3" ht="14.25">
      <c r="B21" s="1"/>
      <c r="C21"/>
    </row>
    <row r="22" spans="2:3" ht="14.25">
      <c r="B22" s="1"/>
      <c r="C22"/>
    </row>
    <row r="23" spans="2:3" ht="14.25">
      <c r="B23" s="1"/>
      <c r="C23"/>
    </row>
    <row r="24" spans="2:3" ht="14.25">
      <c r="B24" s="1"/>
      <c r="C24"/>
    </row>
    <row r="25" spans="2:3" ht="14.25">
      <c r="B25" s="1"/>
      <c r="C25"/>
    </row>
    <row r="26" spans="2:3" ht="14.25">
      <c r="B26" s="1"/>
      <c r="C26"/>
    </row>
    <row r="27" spans="2:3" ht="14.25">
      <c r="B27" s="1"/>
      <c r="C27"/>
    </row>
    <row r="28" spans="2:3" ht="14.25">
      <c r="B28" s="1"/>
      <c r="C28"/>
    </row>
    <row r="29" spans="2:3" ht="14.25">
      <c r="B29" s="1"/>
      <c r="C29"/>
    </row>
    <row r="30" spans="2:3" ht="14.25">
      <c r="B30" s="1"/>
      <c r="C30"/>
    </row>
    <row r="31" spans="2:3" ht="14.25">
      <c r="B31" s="1"/>
      <c r="C31"/>
    </row>
    <row r="32" spans="2:3" ht="14.25">
      <c r="B32" s="1"/>
      <c r="C32"/>
    </row>
    <row r="33" spans="2:3" ht="14.25">
      <c r="B33" s="1"/>
      <c r="C33"/>
    </row>
    <row r="34" spans="2:3" ht="14.25">
      <c r="B34" s="1"/>
      <c r="C34"/>
    </row>
    <row r="35" spans="2:3" ht="14.25">
      <c r="B35" s="1"/>
      <c r="C35"/>
    </row>
    <row r="36" spans="2:3" ht="14.25">
      <c r="B36" s="1"/>
      <c r="C36"/>
    </row>
    <row r="37" spans="2:3" ht="14.25">
      <c r="B37" s="1"/>
      <c r="C37"/>
    </row>
    <row r="38" spans="2:3" ht="14.25">
      <c r="B38" s="1"/>
      <c r="C38"/>
    </row>
    <row r="39" spans="2:3" ht="14.25">
      <c r="B39" s="1"/>
      <c r="C39"/>
    </row>
    <row r="40" spans="2:3" ht="14.25">
      <c r="B40" s="1"/>
      <c r="C40"/>
    </row>
    <row r="41" spans="2:3" ht="14.25">
      <c r="B41" s="1"/>
      <c r="C41"/>
    </row>
    <row r="42" spans="2:3" ht="14.25">
      <c r="B42" s="1"/>
      <c r="C42"/>
    </row>
    <row r="43" spans="2:3" ht="14.25">
      <c r="B43" s="1"/>
      <c r="C43"/>
    </row>
    <row r="44" spans="2:3" ht="14.25">
      <c r="B44" s="1"/>
      <c r="C44"/>
    </row>
    <row r="45" spans="2:3" ht="14.25">
      <c r="B45" s="1"/>
      <c r="C45"/>
    </row>
    <row r="46" spans="2:3" ht="14.25">
      <c r="B46" s="1"/>
      <c r="C46"/>
    </row>
    <row r="47" spans="2:3" ht="14.25">
      <c r="B47" s="1"/>
      <c r="C47"/>
    </row>
    <row r="48" spans="2:3" ht="14.25">
      <c r="B48" s="1"/>
      <c r="C48"/>
    </row>
    <row r="49" spans="2:3" ht="14.25">
      <c r="B49" s="1"/>
      <c r="C49"/>
    </row>
    <row r="50" spans="2:3" ht="14.25">
      <c r="B50" s="1"/>
      <c r="C50"/>
    </row>
    <row r="51" spans="2:3" ht="14.25">
      <c r="B51" s="1"/>
      <c r="C51"/>
    </row>
    <row r="52" spans="2:3" ht="14.25">
      <c r="B52" s="1"/>
      <c r="C52"/>
    </row>
    <row r="53" spans="2:3" ht="14.25">
      <c r="B53" s="1"/>
      <c r="C53"/>
    </row>
    <row r="54" spans="2:3" ht="14.25">
      <c r="B54" s="1"/>
      <c r="C54"/>
    </row>
    <row r="55" spans="2:3" ht="14.25">
      <c r="B55" s="1"/>
      <c r="C55"/>
    </row>
    <row r="56" spans="2:3" ht="14.25">
      <c r="B56" s="1"/>
      <c r="C56"/>
    </row>
    <row r="57" spans="2:3" ht="14.25">
      <c r="B57" s="1"/>
      <c r="C57"/>
    </row>
    <row r="58" spans="2:3" ht="14.25">
      <c r="B58" s="1"/>
      <c r="C58"/>
    </row>
    <row r="59" spans="2:3" ht="14.25">
      <c r="B59" s="1"/>
      <c r="C59"/>
    </row>
    <row r="60" spans="2:3" ht="14.25">
      <c r="B60" s="1"/>
      <c r="C60"/>
    </row>
    <row r="61" spans="2:3" ht="14.25">
      <c r="B61" s="1"/>
      <c r="C61"/>
    </row>
    <row r="62" spans="2:3" ht="14.25">
      <c r="B62" s="1"/>
      <c r="C62"/>
    </row>
    <row r="63" spans="2:3" ht="14.25">
      <c r="B63" s="1"/>
      <c r="C63"/>
    </row>
    <row r="64" spans="2:3" ht="14.25">
      <c r="B64" s="1"/>
      <c r="C64"/>
    </row>
    <row r="65" spans="2:3" ht="14.25">
      <c r="B65" s="1"/>
      <c r="C65"/>
    </row>
    <row r="66" spans="2:3" ht="14.25">
      <c r="B66" s="1"/>
      <c r="C66"/>
    </row>
    <row r="67" spans="2:3" ht="14.25">
      <c r="B67" s="1"/>
      <c r="C67"/>
    </row>
    <row r="68" spans="2:3" ht="14.25">
      <c r="B68" s="1"/>
      <c r="C68"/>
    </row>
    <row r="69" spans="2:3" ht="14.25">
      <c r="B69" s="1"/>
      <c r="C69"/>
    </row>
    <row r="70" spans="2:3" ht="14.25">
      <c r="B70" s="1"/>
      <c r="C70"/>
    </row>
    <row r="71" spans="2:3" ht="14.25">
      <c r="B71" s="1"/>
      <c r="C71"/>
    </row>
    <row r="72" spans="2:3" ht="14.25">
      <c r="B72" s="1"/>
      <c r="C72"/>
    </row>
    <row r="73" spans="2:3" ht="14.25">
      <c r="B73" s="1"/>
      <c r="C73"/>
    </row>
    <row r="74" spans="2:3" ht="14.25">
      <c r="B74" s="1"/>
      <c r="C74"/>
    </row>
    <row r="75" spans="2:3" ht="14.25">
      <c r="B75" s="1"/>
      <c r="C75"/>
    </row>
    <row r="76" spans="2:3" ht="14.25">
      <c r="B76" s="1"/>
      <c r="C76"/>
    </row>
    <row r="77" spans="2:3" ht="14.25">
      <c r="B77" s="1"/>
      <c r="C77"/>
    </row>
    <row r="78" spans="2:3" ht="14.25">
      <c r="B78" s="1"/>
      <c r="C78"/>
    </row>
    <row r="79" spans="2:3" ht="14.25">
      <c r="B79" s="1"/>
      <c r="C79"/>
    </row>
    <row r="80" spans="2:3" ht="14.25">
      <c r="B80" s="1"/>
      <c r="C80"/>
    </row>
    <row r="81" spans="2:3" ht="14.25">
      <c r="B81" s="1"/>
      <c r="C81"/>
    </row>
    <row r="82" spans="2:3" ht="14.25">
      <c r="B82" s="1"/>
      <c r="C82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  <row r="90" ht="14.25">
      <c r="B90" s="1"/>
    </row>
    <row r="91" ht="14.25">
      <c r="B91" s="1"/>
    </row>
    <row r="92" ht="14.25">
      <c r="B92" s="1"/>
    </row>
    <row r="93" ht="14.25">
      <c r="B93" s="1"/>
    </row>
    <row r="94" ht="14.25">
      <c r="B94" s="1"/>
    </row>
    <row r="95" ht="14.25">
      <c r="B95" s="1"/>
    </row>
    <row r="96" ht="14.25">
      <c r="B96" s="1"/>
    </row>
    <row r="97" ht="14.25">
      <c r="B97" s="1"/>
    </row>
    <row r="98" ht="14.25">
      <c r="B98" s="1"/>
    </row>
    <row r="99" ht="14.25">
      <c r="B99" s="1"/>
    </row>
    <row r="100" ht="14.25">
      <c r="B100" s="1"/>
    </row>
    <row r="101" ht="14.25">
      <c r="B101" s="1"/>
    </row>
    <row r="102" ht="14.25">
      <c r="B102" s="1"/>
    </row>
    <row r="103" ht="14.25">
      <c r="B103" s="1"/>
    </row>
    <row r="104" ht="14.25">
      <c r="B104" s="1"/>
    </row>
    <row r="105" ht="14.25">
      <c r="B105" s="1"/>
    </row>
    <row r="106" ht="14.25">
      <c r="B106" s="1"/>
    </row>
    <row r="107" ht="14.25">
      <c r="B107" s="1"/>
    </row>
    <row r="108" ht="14.25">
      <c r="B108" s="1"/>
    </row>
    <row r="109" ht="14.25">
      <c r="B109" s="1"/>
    </row>
    <row r="110" ht="14.25">
      <c r="B110" s="1"/>
    </row>
    <row r="111" ht="14.25">
      <c r="B111" s="1"/>
    </row>
    <row r="112" ht="14.25">
      <c r="B112" s="1"/>
    </row>
    <row r="113" ht="14.25">
      <c r="B113" s="1"/>
    </row>
    <row r="114" ht="14.25">
      <c r="B114" s="1"/>
    </row>
    <row r="115" ht="14.25">
      <c r="B115" s="1"/>
    </row>
    <row r="116" ht="14.25">
      <c r="B116" s="1"/>
    </row>
    <row r="117" ht="14.25">
      <c r="B117" s="1"/>
    </row>
    <row r="118" ht="14.25">
      <c r="B118" s="1"/>
    </row>
    <row r="119" ht="14.25">
      <c r="B119" s="1"/>
    </row>
    <row r="120" ht="14.25">
      <c r="B120" s="1"/>
    </row>
    <row r="121" ht="14.25">
      <c r="B121" s="1"/>
    </row>
    <row r="122" ht="14.25">
      <c r="B122" s="1"/>
    </row>
    <row r="123" ht="14.25">
      <c r="B123" s="1"/>
    </row>
    <row r="124" ht="14.25">
      <c r="B124" s="1"/>
    </row>
    <row r="125" ht="14.25">
      <c r="B125" s="1"/>
    </row>
    <row r="126" ht="14.25">
      <c r="B126" s="1"/>
    </row>
    <row r="127" ht="14.25">
      <c r="B127" s="1"/>
    </row>
    <row r="128" ht="14.25">
      <c r="B128" s="1"/>
    </row>
    <row r="129" ht="14.25">
      <c r="B129" s="1"/>
    </row>
    <row r="130" ht="14.25">
      <c r="B130" s="1"/>
    </row>
    <row r="131" ht="14.25">
      <c r="B131" s="1"/>
    </row>
    <row r="132" ht="14.25">
      <c r="B132" s="1"/>
    </row>
    <row r="133" ht="14.25">
      <c r="B133" s="1"/>
    </row>
    <row r="134" ht="14.25">
      <c r="B134" s="1"/>
    </row>
    <row r="135" ht="14.25">
      <c r="B135" s="1"/>
    </row>
    <row r="136" ht="14.25">
      <c r="B136" s="1"/>
    </row>
    <row r="137" ht="14.25">
      <c r="B137" s="1"/>
    </row>
    <row r="138" ht="14.25">
      <c r="B138" s="1"/>
    </row>
    <row r="139" ht="14.25">
      <c r="B139" s="1"/>
    </row>
    <row r="140" ht="14.25">
      <c r="B140" s="1"/>
    </row>
    <row r="141" ht="14.25">
      <c r="B141" s="1"/>
    </row>
    <row r="142" ht="14.25">
      <c r="B142" s="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Zeros="0" tabSelected="1" workbookViewId="0" topLeftCell="A1">
      <pane xSplit="1" ySplit="5" topLeftCell="B6" activePane="bottomRight" state="frozen"/>
      <selection pane="bottomRight" activeCell="P11" sqref="P11"/>
    </sheetView>
  </sheetViews>
  <sheetFormatPr defaultColWidth="9.00390625" defaultRowHeight="14.25"/>
  <cols>
    <col min="1" max="1" width="24.625" style="1" customWidth="1"/>
    <col min="2" max="3" width="10.125" style="1" customWidth="1"/>
    <col min="4" max="4" width="10.625" style="1" customWidth="1"/>
    <col min="5" max="5" width="9.625" style="1" customWidth="1"/>
    <col min="6" max="6" width="6.375" style="1" customWidth="1"/>
    <col min="7" max="7" width="26.25390625" style="1" customWidth="1"/>
    <col min="8" max="8" width="11.125" style="1" customWidth="1"/>
    <col min="9" max="9" width="11.875" style="2" customWidth="1"/>
    <col min="10" max="10" width="9.75390625" style="1" customWidth="1"/>
    <col min="11" max="11" width="6.25390625" style="1" customWidth="1"/>
    <col min="12" max="13" width="9.00390625" style="1" customWidth="1"/>
    <col min="14" max="14" width="12.25390625" style="1" customWidth="1"/>
    <col min="15" max="16384" width="9.00390625" style="1" customWidth="1"/>
  </cols>
  <sheetData>
    <row r="1" ht="14.25">
      <c r="A1" s="3" t="s">
        <v>0</v>
      </c>
    </row>
    <row r="2" spans="1:20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7"/>
      <c r="M2" s="57"/>
      <c r="N2" s="57"/>
      <c r="O2" s="57"/>
      <c r="P2" s="57"/>
      <c r="Q2" s="57"/>
      <c r="R2" s="57"/>
      <c r="S2" s="57"/>
      <c r="T2" s="57"/>
    </row>
    <row r="3" spans="1:20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7"/>
      <c r="M3" s="57"/>
      <c r="N3" s="57"/>
      <c r="O3" s="57"/>
      <c r="P3" s="57"/>
      <c r="Q3" s="57"/>
      <c r="R3" s="57"/>
      <c r="S3" s="57"/>
      <c r="T3" s="57"/>
    </row>
    <row r="4" spans="1:11" ht="13.5" customHeight="1">
      <c r="A4" s="1" t="s">
        <v>2</v>
      </c>
      <c r="B4" s="2"/>
      <c r="J4" s="58" t="s">
        <v>3</v>
      </c>
      <c r="K4" s="58"/>
    </row>
    <row r="5" spans="1:11" ht="30" customHeight="1">
      <c r="A5" s="6" t="s">
        <v>4</v>
      </c>
      <c r="B5" s="7" t="s">
        <v>5</v>
      </c>
      <c r="C5" s="7" t="s">
        <v>6</v>
      </c>
      <c r="D5" s="7" t="s">
        <v>7</v>
      </c>
      <c r="E5" s="8" t="s">
        <v>8</v>
      </c>
      <c r="F5" s="9" t="s">
        <v>9</v>
      </c>
      <c r="G5" s="10" t="s">
        <v>10</v>
      </c>
      <c r="H5" s="7" t="str">
        <f>C5</f>
        <v>2019年实际完成数</v>
      </c>
      <c r="I5" s="7" t="str">
        <f>D5</f>
        <v>2020年初预算数</v>
      </c>
      <c r="J5" s="59" t="s">
        <v>11</v>
      </c>
      <c r="K5" s="9" t="s">
        <v>9</v>
      </c>
    </row>
    <row r="6" spans="1:11" ht="15.75" customHeight="1">
      <c r="A6" s="11" t="s">
        <v>12</v>
      </c>
      <c r="B6" s="12">
        <f>B7+B10</f>
        <v>767</v>
      </c>
      <c r="C6" s="12">
        <f>C7+C10</f>
        <v>240.6</v>
      </c>
      <c r="D6" s="12">
        <f>D7+D10</f>
        <v>260.6</v>
      </c>
      <c r="E6" s="13">
        <f>(D6-C6)/C6</f>
        <v>0.0831255195344972</v>
      </c>
      <c r="F6" s="14"/>
      <c r="G6" s="15" t="s">
        <v>13</v>
      </c>
      <c r="H6" s="16">
        <f>SUM(H7:H27)</f>
        <v>16084.61</v>
      </c>
      <c r="I6" s="60">
        <f>SUM(I7:I27)</f>
        <v>16963</v>
      </c>
      <c r="J6" s="13">
        <f aca="true" t="shared" si="0" ref="J6:J33">(I6-H6)/H6</f>
        <v>0.05461058738757106</v>
      </c>
      <c r="K6" s="61"/>
    </row>
    <row r="7" spans="1:11" ht="15.75" customHeight="1">
      <c r="A7" s="17" t="s">
        <v>14</v>
      </c>
      <c r="B7" s="12">
        <v>227</v>
      </c>
      <c r="C7" s="12">
        <f>C8</f>
        <v>211.26</v>
      </c>
      <c r="D7" s="12">
        <f>D8</f>
        <v>229</v>
      </c>
      <c r="E7" s="13">
        <f>(D7-C7)/C7</f>
        <v>0.08397235633816155</v>
      </c>
      <c r="F7" s="18"/>
      <c r="G7" s="19" t="s">
        <v>15</v>
      </c>
      <c r="H7" s="16">
        <v>3788.7699999999995</v>
      </c>
      <c r="I7" s="16">
        <v>3899</v>
      </c>
      <c r="J7" s="13">
        <f t="shared" si="0"/>
        <v>0.0290938747931388</v>
      </c>
      <c r="K7" s="62"/>
    </row>
    <row r="8" spans="1:11" ht="15.75" customHeight="1">
      <c r="A8" s="20" t="s">
        <v>16</v>
      </c>
      <c r="B8" s="12"/>
      <c r="C8" s="12">
        <v>211.26</v>
      </c>
      <c r="D8" s="12">
        <v>229</v>
      </c>
      <c r="E8" s="13">
        <f>(D8-C8)/C8</f>
        <v>0.08397235633816155</v>
      </c>
      <c r="F8" s="18"/>
      <c r="G8" s="19" t="s">
        <v>17</v>
      </c>
      <c r="H8" s="16"/>
      <c r="I8" s="16"/>
      <c r="J8" s="13"/>
      <c r="K8" s="62"/>
    </row>
    <row r="9" spans="1:14" ht="15.75" customHeight="1">
      <c r="A9" s="20" t="s">
        <v>18</v>
      </c>
      <c r="B9" s="21"/>
      <c r="C9" s="21"/>
      <c r="D9" s="21"/>
      <c r="E9" s="13"/>
      <c r="F9" s="18"/>
      <c r="G9" s="19" t="s">
        <v>19</v>
      </c>
      <c r="H9" s="16">
        <v>0.4</v>
      </c>
      <c r="I9" s="16">
        <v>30</v>
      </c>
      <c r="J9" s="13">
        <f t="shared" si="0"/>
        <v>74</v>
      </c>
      <c r="K9" s="62"/>
      <c r="M9" s="53"/>
      <c r="N9" s="54"/>
    </row>
    <row r="10" spans="1:14" ht="15.75" customHeight="1">
      <c r="A10" s="17" t="s">
        <v>20</v>
      </c>
      <c r="B10" s="12">
        <f>B11+B22+B23</f>
        <v>540</v>
      </c>
      <c r="C10" s="12">
        <f>C11+C17+C21+C22+C21+C23</f>
        <v>29.34</v>
      </c>
      <c r="D10" s="12">
        <f>D11+D22+D23</f>
        <v>31.6</v>
      </c>
      <c r="E10" s="13">
        <f>(D10-C10)/C10</f>
        <v>0.07702794819359242</v>
      </c>
      <c r="F10" s="18"/>
      <c r="G10" s="19" t="s">
        <v>21</v>
      </c>
      <c r="H10" s="16">
        <v>2688.3</v>
      </c>
      <c r="I10" s="16">
        <v>2799</v>
      </c>
      <c r="J10" s="13">
        <f t="shared" si="0"/>
        <v>0.04117843990626039</v>
      </c>
      <c r="K10" s="62"/>
      <c r="M10" s="53"/>
      <c r="N10" s="53"/>
    </row>
    <row r="11" spans="1:14" ht="15.75" customHeight="1">
      <c r="A11" s="22" t="s">
        <v>22</v>
      </c>
      <c r="B11" s="12">
        <f>SUM(B12:B16)</f>
        <v>420</v>
      </c>
      <c r="C11" s="12">
        <f>SUM(C12:C16)</f>
        <v>13.86</v>
      </c>
      <c r="D11" s="12">
        <f>SUM(D12:D16)</f>
        <v>14.9</v>
      </c>
      <c r="E11" s="13">
        <f>(D11-C11)/C11</f>
        <v>0.07503607503607511</v>
      </c>
      <c r="F11" s="18"/>
      <c r="G11" s="19" t="s">
        <v>23</v>
      </c>
      <c r="H11" s="23"/>
      <c r="I11" s="23"/>
      <c r="J11" s="13"/>
      <c r="K11" s="62"/>
      <c r="M11" s="53"/>
      <c r="N11" s="53"/>
    </row>
    <row r="12" spans="1:14" ht="15.75" customHeight="1">
      <c r="A12" s="24" t="s">
        <v>24</v>
      </c>
      <c r="B12" s="12"/>
      <c r="C12" s="12"/>
      <c r="D12" s="12"/>
      <c r="E12" s="13"/>
      <c r="F12" s="18"/>
      <c r="G12" s="19" t="s">
        <v>25</v>
      </c>
      <c r="H12" s="16">
        <v>47.36</v>
      </c>
      <c r="I12" s="16">
        <v>50</v>
      </c>
      <c r="J12" s="13">
        <f t="shared" si="0"/>
        <v>0.05574324324324326</v>
      </c>
      <c r="K12" s="62"/>
      <c r="M12" s="53"/>
      <c r="N12" s="53"/>
    </row>
    <row r="13" spans="1:14" ht="15.75" customHeight="1">
      <c r="A13" s="25" t="s">
        <v>26</v>
      </c>
      <c r="B13" s="12">
        <v>420</v>
      </c>
      <c r="C13" s="12">
        <v>13.86</v>
      </c>
      <c r="D13" s="12">
        <v>14.9</v>
      </c>
      <c r="E13" s="13">
        <f>(D13-C13)/C13</f>
        <v>0.07503607503607511</v>
      </c>
      <c r="F13" s="18"/>
      <c r="G13" s="19" t="s">
        <v>27</v>
      </c>
      <c r="H13" s="16">
        <v>1718.71</v>
      </c>
      <c r="I13" s="16">
        <v>1796</v>
      </c>
      <c r="J13" s="13">
        <f t="shared" si="0"/>
        <v>0.04496977384200939</v>
      </c>
      <c r="K13" s="62"/>
      <c r="M13" s="53"/>
      <c r="N13" s="53"/>
    </row>
    <row r="14" spans="1:14" ht="15.75" customHeight="1">
      <c r="A14" s="26" t="s">
        <v>28</v>
      </c>
      <c r="B14" s="12"/>
      <c r="C14" s="12"/>
      <c r="D14" s="12"/>
      <c r="E14" s="13"/>
      <c r="F14" s="18"/>
      <c r="G14" s="27" t="s">
        <v>29</v>
      </c>
      <c r="H14" s="16">
        <v>288.59</v>
      </c>
      <c r="I14" s="16">
        <v>310</v>
      </c>
      <c r="J14" s="13">
        <f t="shared" si="0"/>
        <v>0.07418829481271016</v>
      </c>
      <c r="K14" s="62"/>
      <c r="M14" s="53"/>
      <c r="N14" s="53"/>
    </row>
    <row r="15" spans="1:14" ht="15.75" customHeight="1">
      <c r="A15" s="25" t="s">
        <v>30</v>
      </c>
      <c r="B15" s="28"/>
      <c r="C15" s="28"/>
      <c r="D15" s="28"/>
      <c r="E15" s="13"/>
      <c r="F15" s="18"/>
      <c r="G15" s="19" t="s">
        <v>31</v>
      </c>
      <c r="H15" s="16">
        <v>297.97</v>
      </c>
      <c r="I15" s="16">
        <v>320</v>
      </c>
      <c r="J15" s="13">
        <f t="shared" si="0"/>
        <v>0.07393361747826953</v>
      </c>
      <c r="K15" s="62"/>
      <c r="M15" s="53"/>
      <c r="N15" s="53"/>
    </row>
    <row r="16" spans="1:14" ht="15.75" customHeight="1">
      <c r="A16" s="26" t="s">
        <v>32</v>
      </c>
      <c r="B16" s="28"/>
      <c r="C16" s="28">
        <v>0</v>
      </c>
      <c r="D16" s="28"/>
      <c r="E16" s="13"/>
      <c r="F16" s="18"/>
      <c r="G16" s="19" t="s">
        <v>33</v>
      </c>
      <c r="H16" s="16">
        <v>472.21</v>
      </c>
      <c r="I16" s="16">
        <v>490</v>
      </c>
      <c r="J16" s="13">
        <f t="shared" si="0"/>
        <v>0.03767391626606811</v>
      </c>
      <c r="K16" s="62"/>
      <c r="M16" s="53"/>
      <c r="N16" s="53"/>
    </row>
    <row r="17" spans="1:14" ht="15.75" customHeight="1">
      <c r="A17" s="26" t="s">
        <v>34</v>
      </c>
      <c r="B17" s="28">
        <f>SUM(B18:B20)</f>
        <v>0</v>
      </c>
      <c r="C17" s="28">
        <f>SUM(C18:C20)</f>
        <v>0</v>
      </c>
      <c r="D17" s="28">
        <f>SUM(D18:D20)</f>
        <v>0</v>
      </c>
      <c r="E17" s="13"/>
      <c r="F17" s="18"/>
      <c r="G17" s="19" t="s">
        <v>35</v>
      </c>
      <c r="H17" s="16">
        <v>6055.31</v>
      </c>
      <c r="I17" s="16">
        <v>6500</v>
      </c>
      <c r="J17" s="13">
        <f t="shared" si="0"/>
        <v>0.07343802381711251</v>
      </c>
      <c r="K17" s="62"/>
      <c r="M17" s="53"/>
      <c r="N17" s="53"/>
    </row>
    <row r="18" spans="1:14" ht="15.75" customHeight="1">
      <c r="A18" s="26" t="s">
        <v>36</v>
      </c>
      <c r="B18" s="28"/>
      <c r="C18" s="28"/>
      <c r="D18" s="28"/>
      <c r="E18" s="13"/>
      <c r="F18" s="18"/>
      <c r="G18" s="29" t="s">
        <v>37</v>
      </c>
      <c r="H18" s="16">
        <v>272.93</v>
      </c>
      <c r="I18" s="16">
        <v>290</v>
      </c>
      <c r="J18" s="13">
        <f t="shared" si="0"/>
        <v>0.06254350932473525</v>
      </c>
      <c r="K18" s="62"/>
      <c r="M18" s="53"/>
      <c r="N18" s="53"/>
    </row>
    <row r="19" spans="1:14" ht="15.75" customHeight="1">
      <c r="A19" s="26" t="s">
        <v>38</v>
      </c>
      <c r="B19" s="28"/>
      <c r="C19" s="28"/>
      <c r="D19" s="28"/>
      <c r="E19" s="13"/>
      <c r="F19" s="18"/>
      <c r="G19" s="30" t="s">
        <v>39</v>
      </c>
      <c r="H19" s="16">
        <v>0.78</v>
      </c>
      <c r="I19" s="16">
        <v>1</v>
      </c>
      <c r="J19" s="13">
        <f t="shared" si="0"/>
        <v>0.282051282051282</v>
      </c>
      <c r="K19" s="62"/>
      <c r="M19" s="53"/>
      <c r="N19" s="53"/>
    </row>
    <row r="20" spans="1:14" ht="15.75" customHeight="1">
      <c r="A20" s="26" t="s">
        <v>40</v>
      </c>
      <c r="B20" s="28"/>
      <c r="C20" s="28"/>
      <c r="D20" s="28"/>
      <c r="E20" s="13"/>
      <c r="F20" s="18"/>
      <c r="G20" s="31" t="s">
        <v>41</v>
      </c>
      <c r="H20" s="16"/>
      <c r="I20" s="16"/>
      <c r="J20" s="13"/>
      <c r="K20" s="62"/>
      <c r="M20" s="53"/>
      <c r="N20" s="53"/>
    </row>
    <row r="21" spans="1:14" ht="15.75" customHeight="1">
      <c r="A21" s="26" t="s">
        <v>42</v>
      </c>
      <c r="B21" s="28"/>
      <c r="C21" s="28"/>
      <c r="D21" s="28"/>
      <c r="E21" s="13"/>
      <c r="F21" s="18"/>
      <c r="G21" s="31" t="s">
        <v>43</v>
      </c>
      <c r="H21" s="16"/>
      <c r="I21" s="16"/>
      <c r="J21" s="13"/>
      <c r="K21" s="62"/>
      <c r="M21" s="53"/>
      <c r="N21" s="53"/>
    </row>
    <row r="22" spans="1:14" ht="15.75" customHeight="1">
      <c r="A22" s="26" t="s">
        <v>44</v>
      </c>
      <c r="B22" s="28">
        <v>110</v>
      </c>
      <c r="C22" s="28">
        <v>15.48</v>
      </c>
      <c r="D22" s="28">
        <v>16.7</v>
      </c>
      <c r="E22" s="13">
        <f aca="true" t="shared" si="1" ref="E22:E28">(D22-C22)/C22</f>
        <v>0.07881136950904385</v>
      </c>
      <c r="F22" s="18"/>
      <c r="G22" s="30" t="s">
        <v>45</v>
      </c>
      <c r="H22" s="16"/>
      <c r="I22" s="16"/>
      <c r="J22" s="13"/>
      <c r="K22" s="62"/>
      <c r="M22" s="53"/>
      <c r="N22" s="53"/>
    </row>
    <row r="23" spans="1:14" ht="15.75" customHeight="1">
      <c r="A23" s="26" t="s">
        <v>46</v>
      </c>
      <c r="B23" s="28">
        <v>10</v>
      </c>
      <c r="C23" s="28"/>
      <c r="D23" s="28"/>
      <c r="E23" s="13"/>
      <c r="F23" s="18"/>
      <c r="G23" s="32" t="s">
        <v>47</v>
      </c>
      <c r="H23" s="16">
        <v>427.34</v>
      </c>
      <c r="I23" s="16">
        <v>450</v>
      </c>
      <c r="J23" s="13">
        <f t="shared" si="0"/>
        <v>0.05302569382692944</v>
      </c>
      <c r="K23" s="62"/>
      <c r="M23" s="53"/>
      <c r="N23" s="53"/>
    </row>
    <row r="24" spans="1:14" ht="33.75" customHeight="1">
      <c r="A24" s="33" t="s">
        <v>48</v>
      </c>
      <c r="B24" s="34">
        <f>SUM(B25:B28)</f>
        <v>25258.010000000002</v>
      </c>
      <c r="C24" s="34">
        <f>SUM(C25:C28)</f>
        <v>16086.59</v>
      </c>
      <c r="D24" s="34">
        <f>SUM(D25:D28)</f>
        <v>16965.2</v>
      </c>
      <c r="E24" s="13">
        <f t="shared" si="1"/>
        <v>0.05461754169155804</v>
      </c>
      <c r="F24" s="18"/>
      <c r="G24" s="31" t="s">
        <v>49</v>
      </c>
      <c r="H24" s="16">
        <v>8.59</v>
      </c>
      <c r="I24" s="16">
        <v>10</v>
      </c>
      <c r="J24" s="13">
        <f t="shared" si="0"/>
        <v>0.1641443538998836</v>
      </c>
      <c r="K24" s="62"/>
      <c r="M24" s="53"/>
      <c r="N24" s="53"/>
    </row>
    <row r="25" spans="1:14" ht="15.75" customHeight="1">
      <c r="A25" s="35" t="s">
        <v>50</v>
      </c>
      <c r="B25" s="28"/>
      <c r="C25" s="28"/>
      <c r="D25" s="28"/>
      <c r="E25" s="36"/>
      <c r="F25" s="18"/>
      <c r="G25" s="31" t="s">
        <v>51</v>
      </c>
      <c r="H25" s="16"/>
      <c r="I25" s="16"/>
      <c r="J25" s="13"/>
      <c r="K25" s="62"/>
      <c r="M25" s="53"/>
      <c r="N25" s="53"/>
    </row>
    <row r="26" spans="1:14" ht="15.75" customHeight="1">
      <c r="A26" s="35" t="s">
        <v>52</v>
      </c>
      <c r="B26" s="28">
        <v>7932</v>
      </c>
      <c r="C26" s="28">
        <v>7703.25</v>
      </c>
      <c r="D26" s="28">
        <v>8350</v>
      </c>
      <c r="E26" s="13">
        <f t="shared" si="1"/>
        <v>0.08395806964592867</v>
      </c>
      <c r="F26" s="18"/>
      <c r="G26" s="37" t="s">
        <v>53</v>
      </c>
      <c r="H26" s="16"/>
      <c r="I26" s="16"/>
      <c r="J26" s="13"/>
      <c r="K26" s="62"/>
      <c r="M26" s="54"/>
      <c r="N26" s="54"/>
    </row>
    <row r="27" spans="1:14" ht="15.75" customHeight="1">
      <c r="A27" s="35" t="s">
        <v>54</v>
      </c>
      <c r="B27" s="28">
        <v>9112.51</v>
      </c>
      <c r="C27" s="28">
        <v>6860.38</v>
      </c>
      <c r="D27" s="28">
        <v>7015.2</v>
      </c>
      <c r="E27" s="13">
        <f t="shared" si="1"/>
        <v>0.02256726303790748</v>
      </c>
      <c r="F27" s="18"/>
      <c r="G27" s="38" t="s">
        <v>55</v>
      </c>
      <c r="H27" s="16">
        <v>17.35</v>
      </c>
      <c r="I27" s="16">
        <v>18</v>
      </c>
      <c r="J27" s="13">
        <f>(I27-H27)/H27</f>
        <v>0.03746397694524487</v>
      </c>
      <c r="K27" s="62"/>
      <c r="M27" s="54"/>
      <c r="N27" s="54"/>
    </row>
    <row r="28" spans="1:11" ht="15.75" customHeight="1">
      <c r="A28" s="35" t="s">
        <v>56</v>
      </c>
      <c r="B28" s="28">
        <v>8213.5</v>
      </c>
      <c r="C28" s="39">
        <v>1522.96</v>
      </c>
      <c r="D28" s="28">
        <v>1600</v>
      </c>
      <c r="E28" s="13">
        <f t="shared" si="1"/>
        <v>0.05058570152860217</v>
      </c>
      <c r="F28" s="18"/>
      <c r="G28" s="40"/>
      <c r="H28" s="41"/>
      <c r="I28" s="63"/>
      <c r="J28" s="13"/>
      <c r="K28" s="62"/>
    </row>
    <row r="29" spans="1:11" ht="15.75" customHeight="1">
      <c r="A29" s="42" t="s">
        <v>57</v>
      </c>
      <c r="B29" s="28"/>
      <c r="C29" s="28"/>
      <c r="D29" s="28"/>
      <c r="E29" s="36"/>
      <c r="F29" s="18"/>
      <c r="G29" s="43"/>
      <c r="H29" s="39"/>
      <c r="I29" s="16"/>
      <c r="J29" s="13"/>
      <c r="K29" s="62"/>
    </row>
    <row r="30" spans="1:11" ht="15.75" customHeight="1">
      <c r="A30" s="24" t="s">
        <v>58</v>
      </c>
      <c r="B30" s="28"/>
      <c r="C30" s="28"/>
      <c r="D30" s="28"/>
      <c r="E30" s="36"/>
      <c r="F30" s="18"/>
      <c r="G30" s="44" t="s">
        <v>59</v>
      </c>
      <c r="H30" s="39">
        <v>2</v>
      </c>
      <c r="I30" s="16">
        <v>2.2</v>
      </c>
      <c r="J30" s="13">
        <f t="shared" si="0"/>
        <v>0.10000000000000009</v>
      </c>
      <c r="K30" s="62"/>
    </row>
    <row r="31" spans="1:11" ht="15.75" customHeight="1">
      <c r="A31" s="45"/>
      <c r="B31" s="46"/>
      <c r="C31" s="47"/>
      <c r="D31" s="46"/>
      <c r="E31" s="36"/>
      <c r="F31" s="18"/>
      <c r="G31" s="43" t="s">
        <v>60</v>
      </c>
      <c r="H31" s="39">
        <f>SUM(H7:H30)</f>
        <v>16086.61</v>
      </c>
      <c r="I31" s="39">
        <f>SUM(I7:I30)</f>
        <v>16965.2</v>
      </c>
      <c r="J31" s="13"/>
      <c r="K31" s="62"/>
    </row>
    <row r="32" spans="1:11" ht="15.75" customHeight="1">
      <c r="A32" s="20"/>
      <c r="B32" s="34"/>
      <c r="C32" s="48"/>
      <c r="D32" s="34"/>
      <c r="E32" s="36"/>
      <c r="F32" s="18"/>
      <c r="G32" s="40" t="s">
        <v>61</v>
      </c>
      <c r="H32" s="39">
        <v>240.58</v>
      </c>
      <c r="I32" s="16">
        <v>260.6</v>
      </c>
      <c r="J32" s="13">
        <f t="shared" si="0"/>
        <v>0.08321556239088872</v>
      </c>
      <c r="K32" s="62"/>
    </row>
    <row r="33" spans="1:11" ht="15.75" customHeight="1">
      <c r="A33" s="49" t="s">
        <v>62</v>
      </c>
      <c r="B33" s="50">
        <f>B6+B24</f>
        <v>26025.010000000002</v>
      </c>
      <c r="C33" s="50">
        <f>C6+C24</f>
        <v>16327.19</v>
      </c>
      <c r="D33" s="50">
        <f>D6+D24</f>
        <v>17225.8</v>
      </c>
      <c r="E33" s="13">
        <f>(D33-C33)/C33</f>
        <v>0.05503763966732786</v>
      </c>
      <c r="F33" s="51"/>
      <c r="G33" s="43" t="s">
        <v>63</v>
      </c>
      <c r="H33" s="39">
        <f>SUM(H31:H32)</f>
        <v>16327.19</v>
      </c>
      <c r="I33" s="39">
        <f>SUM(I31:I32)</f>
        <v>17225.8</v>
      </c>
      <c r="J33" s="13">
        <f t="shared" si="0"/>
        <v>0.05503763966732786</v>
      </c>
      <c r="K33" s="64"/>
    </row>
    <row r="36" spans="6:7" ht="14.25">
      <c r="F36" s="52"/>
      <c r="G36" s="53"/>
    </row>
    <row r="37" spans="6:7" ht="14.25">
      <c r="F37" s="54"/>
      <c r="G37" s="53"/>
    </row>
    <row r="38" spans="6:7" ht="14.25">
      <c r="F38" s="54"/>
      <c r="G38" s="53"/>
    </row>
    <row r="39" spans="6:7" ht="14.25">
      <c r="F39" s="54"/>
      <c r="G39" s="53"/>
    </row>
    <row r="40" spans="6:7" ht="14.25">
      <c r="F40" s="54"/>
      <c r="G40" s="53"/>
    </row>
    <row r="41" spans="6:7" ht="14.25">
      <c r="F41" s="54"/>
      <c r="G41" s="53"/>
    </row>
    <row r="42" spans="6:7" ht="14.25">
      <c r="F42" s="54"/>
      <c r="G42" s="53"/>
    </row>
    <row r="43" spans="6:7" ht="14.25">
      <c r="F43" s="54"/>
      <c r="G43" s="53"/>
    </row>
    <row r="44" spans="6:7" ht="14.25">
      <c r="F44" s="54"/>
      <c r="G44" s="53"/>
    </row>
    <row r="45" spans="6:7" ht="14.25">
      <c r="F45" s="54"/>
      <c r="G45" s="53"/>
    </row>
    <row r="46" spans="6:7" ht="14.25">
      <c r="F46" s="54"/>
      <c r="G46" s="53"/>
    </row>
    <row r="47" spans="6:7" ht="14.25">
      <c r="F47" s="54"/>
      <c r="G47" s="53"/>
    </row>
    <row r="48" spans="6:7" ht="14.25">
      <c r="F48" s="52"/>
      <c r="G48" s="53"/>
    </row>
    <row r="49" spans="6:7" ht="14.25">
      <c r="F49" s="55"/>
      <c r="G49" s="53"/>
    </row>
    <row r="50" spans="6:7" ht="14.25">
      <c r="F50" s="54"/>
      <c r="G50" s="53"/>
    </row>
    <row r="51" spans="6:7" ht="14.25">
      <c r="F51" s="56"/>
      <c r="G51" s="53"/>
    </row>
    <row r="52" spans="6:7" ht="14.25">
      <c r="F52" s="54"/>
      <c r="G52" s="53"/>
    </row>
  </sheetData>
  <sheetProtection/>
  <mergeCells count="4">
    <mergeCell ref="A2:K2"/>
    <mergeCell ref="J4:K4"/>
    <mergeCell ref="F6:F33"/>
    <mergeCell ref="K6:K33"/>
  </mergeCells>
  <dataValidations count="1">
    <dataValidation type="whole" allowBlank="1" showInputMessage="1" showErrorMessage="1" error="请输入整数！" sqref="B24 C24:D24">
      <formula1>-100000000</formula1>
      <formula2>100000000</formula2>
    </dataValidation>
  </dataValidations>
  <printOptions/>
  <pageMargins left="0.2" right="0" top="0.2" bottom="0" header="0.51" footer="0.51"/>
  <pageSetup fitToHeight="1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2018-03-01T06:25:41Z</cp:lastPrinted>
  <dcterms:created xsi:type="dcterms:W3CDTF">2006-05-18T02:30:26Z</dcterms:created>
  <dcterms:modified xsi:type="dcterms:W3CDTF">2020-07-15T00:46:13Z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