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2950" windowHeight="9930"/>
  </bookViews>
  <sheets>
    <sheet name="Sheet1" sheetId="1" r:id="rId1"/>
  </sheets>
  <definedNames>
    <definedName name="_xlnm._FilterDatabase" localSheetId="0" hidden="1">Sheet1!$A$4:$M$124</definedName>
  </definedNames>
  <calcPr calcId="152511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2" i="1"/>
  <c r="L33" i="1"/>
  <c r="L34" i="1"/>
  <c r="L35" i="1"/>
  <c r="L36" i="1"/>
  <c r="L37" i="1"/>
  <c r="L38" i="1"/>
  <c r="L39" i="1"/>
  <c r="L40" i="1"/>
  <c r="L41" i="1"/>
  <c r="L42" i="1"/>
  <c r="L43" i="1"/>
  <c r="L45" i="1"/>
  <c r="L47" i="1"/>
  <c r="L48" i="1"/>
  <c r="L49" i="1"/>
  <c r="L50" i="1"/>
  <c r="L51" i="1"/>
  <c r="L52" i="1"/>
  <c r="L53" i="1"/>
  <c r="L54" i="1"/>
  <c r="L55" i="1"/>
  <c r="L57" i="1"/>
  <c r="L58" i="1"/>
  <c r="L59" i="1"/>
  <c r="L60" i="1"/>
  <c r="L61" i="1"/>
  <c r="L63" i="1"/>
  <c r="L64" i="1"/>
  <c r="L65" i="1"/>
  <c r="L66" i="1"/>
  <c r="L67" i="1"/>
  <c r="L68" i="1"/>
  <c r="L69" i="1"/>
  <c r="L72" i="1"/>
  <c r="L73" i="1"/>
  <c r="L74" i="1"/>
  <c r="L75" i="1"/>
  <c r="L76" i="1"/>
  <c r="L77" i="1"/>
  <c r="L78" i="1"/>
  <c r="L79" i="1"/>
  <c r="L80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6" i="1"/>
  <c r="L117" i="1"/>
  <c r="L118" i="1"/>
  <c r="L119" i="1"/>
  <c r="L120" i="1"/>
  <c r="L121" i="1"/>
  <c r="L122" i="1"/>
  <c r="L123" i="1"/>
  <c r="L124" i="1"/>
  <c r="J115" i="1"/>
  <c r="J6" i="1"/>
  <c r="J13" i="1"/>
  <c r="J31" i="1"/>
  <c r="J44" i="1"/>
  <c r="J56" i="1"/>
  <c r="J62" i="1"/>
  <c r="J71" i="1"/>
  <c r="J81" i="1"/>
  <c r="J97" i="1"/>
  <c r="K115" i="1"/>
  <c r="L115" i="1" s="1"/>
  <c r="K70" i="1"/>
  <c r="L70" i="1" s="1"/>
  <c r="K13" i="1"/>
  <c r="L13" i="1" s="1"/>
  <c r="K97" i="1" l="1"/>
  <c r="L97" i="1" s="1"/>
  <c r="K81" i="1"/>
  <c r="L81" i="1" s="1"/>
  <c r="K71" i="1"/>
  <c r="L71" i="1" s="1"/>
  <c r="K56" i="1"/>
  <c r="L56" i="1" s="1"/>
  <c r="K46" i="1"/>
  <c r="L46" i="1" s="1"/>
  <c r="K31" i="1"/>
  <c r="L31" i="1" s="1"/>
  <c r="K6" i="1"/>
  <c r="L6" i="1" s="1"/>
  <c r="K44" i="1" l="1"/>
  <c r="L44" i="1" s="1"/>
  <c r="K62" i="1"/>
  <c r="L62" i="1" s="1"/>
  <c r="J5" i="1"/>
  <c r="K5" i="1" l="1"/>
  <c r="L5" i="1" s="1"/>
</calcChain>
</file>

<file path=xl/sharedStrings.xml><?xml version="1.0" encoding="utf-8"?>
<sst xmlns="http://schemas.openxmlformats.org/spreadsheetml/2006/main" count="731" uniqueCount="262">
  <si>
    <t>附件2</t>
  </si>
  <si>
    <t>2020年省级涉农专项转移支付资金支出情况表（截至2020年10月底）</t>
  </si>
  <si>
    <t>报送单位：（公章）</t>
  </si>
  <si>
    <t>报送时间：</t>
  </si>
  <si>
    <t>单位：万元</t>
  </si>
  <si>
    <t>序号</t>
  </si>
  <si>
    <t>地区编码</t>
  </si>
  <si>
    <t>地市</t>
  </si>
  <si>
    <t>县区</t>
  </si>
  <si>
    <t>类别</t>
  </si>
  <si>
    <t>任务名称</t>
  </si>
  <si>
    <t>具体项目</t>
  </si>
  <si>
    <t>项目编码</t>
  </si>
  <si>
    <t>省级主管部门</t>
  </si>
  <si>
    <t>省级补助资金金额</t>
  </si>
  <si>
    <t>1-10月累计支出金额</t>
  </si>
  <si>
    <t>韶关市合计</t>
  </si>
  <si>
    <t>武江区合计</t>
  </si>
  <si>
    <t>韶关市</t>
  </si>
  <si>
    <t>韶关市武江区</t>
  </si>
  <si>
    <t>考核事项</t>
  </si>
  <si>
    <t>农村“厕所革命”</t>
  </si>
  <si>
    <t>武江区农村厕所建设项目</t>
  </si>
  <si>
    <t>103001019-2020-0000072066</t>
  </si>
  <si>
    <t>省农业农村厅</t>
  </si>
  <si>
    <t>农村人居环境整治（村庄清洁行动）</t>
  </si>
  <si>
    <t>武江区重阳镇、龙归镇、江湾镇等3个镇生活垃圾和污水处理基础设施整区打包PPP项目</t>
  </si>
  <si>
    <t>103001004-2020-0000010891</t>
  </si>
  <si>
    <t>省农业农村厅、住房城乡建设厅</t>
  </si>
  <si>
    <t>武江区重阳镇、龙归镇、江湾镇、西河镇、西联镇等5个镇村庄垃圾收运处理保洁系统建设项目</t>
  </si>
  <si>
    <t xml:space="preserve"> 103001004-2020-0000014921</t>
  </si>
  <si>
    <t>省住房城乡建设厅</t>
  </si>
  <si>
    <t>打赢脱贫攻坚战</t>
  </si>
  <si>
    <t>武江区7个省定贫困村及1个市级示范点农村人居环境综合整治提升项目</t>
  </si>
  <si>
    <t>103001019-2020-0000071996</t>
  </si>
  <si>
    <t>省自然资源厅</t>
  </si>
  <si>
    <t>非考核硬任务</t>
  </si>
  <si>
    <t>千村示范、万村整治</t>
  </si>
  <si>
    <t>武江区龙归镇人居环境改善建设及综合开发利用项目</t>
  </si>
  <si>
    <t>103001019-2020-0000071124</t>
  </si>
  <si>
    <t>村庄集中供水</t>
  </si>
  <si>
    <t>武江区全域自然村集中供水工程（龙归镇、西河镇、重阳镇）</t>
  </si>
  <si>
    <t>103001004-2020-0000048390</t>
  </si>
  <si>
    <t>省水利厅</t>
  </si>
  <si>
    <t>乐昌市合计</t>
  </si>
  <si>
    <t>韶关市乐昌市</t>
  </si>
  <si>
    <t>乐昌市“厕所革命”建设项目</t>
  </si>
  <si>
    <t>103009041-2020-0000007676</t>
  </si>
  <si>
    <t>36个省定贫困村创建新农村示范村建设</t>
  </si>
  <si>
    <t>103009041-2020-0000021621</t>
  </si>
  <si>
    <t>广东省北部（乐昌市）省际廊道美丽乡村示范区项目</t>
  </si>
  <si>
    <t>103009041-2020-0000007674</t>
  </si>
  <si>
    <t>建档立卡贫困户家居环境提升“幸福工程”项目</t>
  </si>
  <si>
    <t>103009041-2020-0000084234</t>
  </si>
  <si>
    <t>大源镇永济桥（贫困村）扶贫项目</t>
  </si>
  <si>
    <t>103009041-2020-0000084240</t>
  </si>
  <si>
    <t>一村一品、一镇一业</t>
  </si>
  <si>
    <t>全域推进农村人居环境整治建设生态宜居美丽乡村项目</t>
  </si>
  <si>
    <t>103009041-2020-0000007677</t>
  </si>
  <si>
    <t>全域自然村集中供水全覆盖新建项目（北片）</t>
  </si>
  <si>
    <t>103009039-2020-0000089290</t>
  </si>
  <si>
    <t>发展“一村一品、一镇一业”(两江镇凰落村）</t>
  </si>
  <si>
    <t>103009041-2020-0000057085</t>
  </si>
  <si>
    <t>发展“一村一品、一镇一业”(五山镇小山村）</t>
  </si>
  <si>
    <t>103009041-2020-0000057068</t>
  </si>
  <si>
    <t>翁源县合计</t>
  </si>
  <si>
    <t>韶关市翁源县</t>
  </si>
  <si>
    <t>农村厕所革命</t>
  </si>
  <si>
    <t xml:space="preserve">
103006045-2020-0000089045</t>
  </si>
  <si>
    <t>农村人居环境整治建设生态宜居美丽项目村项目</t>
  </si>
  <si>
    <t>103006045-2020-0000027654</t>
  </si>
  <si>
    <t>2020年产业就业两奖补资金</t>
  </si>
  <si>
    <t>103006045-2020-0000019359</t>
  </si>
  <si>
    <t>韶关市翁源县2020年农村危房改造项目</t>
  </si>
  <si>
    <t>103006006-2020-0000012292</t>
  </si>
  <si>
    <t xml:space="preserve">翁源县非省定贫困村水质提升净水、消毒设施安装工程 </t>
  </si>
  <si>
    <t>103006043-2020-0000083458</t>
  </si>
  <si>
    <t>翁源县全域自然村供水工程</t>
  </si>
  <si>
    <t>103006043-2020-0000017814</t>
  </si>
  <si>
    <t>扶贫贷款贴息</t>
  </si>
  <si>
    <t>韶关市翁源县扶贫小额贷款贴息</t>
  </si>
  <si>
    <t>103006045-2020-000002300</t>
  </si>
  <si>
    <t>“一村一品、一镇一业”建设</t>
  </si>
  <si>
    <t>103006045-2020-0000027567</t>
  </si>
  <si>
    <t>新江镇示范村新农村建设及农房管控风貌提升项目</t>
  </si>
  <si>
    <t>103006045-2020-0000141435</t>
  </si>
  <si>
    <t>翁源县农村破旧泥砖房清理整治项目</t>
  </si>
  <si>
    <t xml:space="preserve">103006045-2020-0000143361 </t>
  </si>
  <si>
    <t>仁化县合计</t>
  </si>
  <si>
    <t>韶关市仁化县</t>
  </si>
  <si>
    <t>仁化县2020年308户无害化卫生户厕改革项目</t>
  </si>
  <si>
    <t>103005045-2020-0000088687</t>
  </si>
  <si>
    <t>1.仁化县58个村庄基础整治、提升工程。
2.仁化县环丹重点村庄美丽乡村项目。</t>
  </si>
  <si>
    <t>103005045-2020-0000020702</t>
  </si>
  <si>
    <t>发展“一村一品一镇一业”</t>
  </si>
  <si>
    <t>发展“一村一品一镇一业”（城口镇厚坑村）</t>
  </si>
  <si>
    <t>103005045-2020-0000052518</t>
  </si>
  <si>
    <t>发展“一村一品一镇一业”（黄坑高塘村）</t>
  </si>
  <si>
    <t xml:space="preserve">103005045-2020-0000052516 </t>
  </si>
  <si>
    <t>发展“一村一品一镇一业”(石塘镇京群村）</t>
  </si>
  <si>
    <t xml:space="preserve">103005045-2020-0000052519 </t>
  </si>
  <si>
    <t>仁化县全域自然村集中供水全覆盖新建项目</t>
  </si>
  <si>
    <t>103005043-2020-0000020740</t>
  </si>
  <si>
    <t>103005045-2020-0000020662</t>
  </si>
  <si>
    <t>（一）一村一品、一镇一业</t>
  </si>
  <si>
    <t>发展“一村一品一镇一业”（红山镇烟竹村、新山村）</t>
  </si>
  <si>
    <t>发展“一村一品一镇一业”（董塘镇新联村）</t>
  </si>
  <si>
    <t>103005045-2020-0000052522</t>
  </si>
  <si>
    <t>发展“一村一品一镇一业”（董塘镇安岗村）</t>
  </si>
  <si>
    <t>103005045-2020-0000108282</t>
  </si>
  <si>
    <t>发展“一村一品一镇一业”（周田镇新庄村）</t>
  </si>
  <si>
    <t>103005045-2020-0000052523</t>
  </si>
  <si>
    <t>浈江区合计</t>
  </si>
  <si>
    <t>韶关市浈江区</t>
  </si>
  <si>
    <t>发展“一村一品、一镇一业”(花坪镇)</t>
  </si>
  <si>
    <t>103002048-2020-0000013501</t>
  </si>
  <si>
    <t>韶关市浈江区环丹霞农村人居环境整治工程</t>
  </si>
  <si>
    <t>103002048-2020-0000041069</t>
  </si>
  <si>
    <t>精准扶贫-建档立卡贫困户小额贷款贴息</t>
  </si>
  <si>
    <t>103002048-2020-0000015692</t>
  </si>
  <si>
    <t>曲江区合计</t>
  </si>
  <si>
    <t>韶关市曲江区</t>
  </si>
  <si>
    <t>韶关市曲江区农村“厕所革命”建设项目</t>
  </si>
  <si>
    <t>103003044-2020-0000016307</t>
  </si>
  <si>
    <t>韶关市曲江区省定贫困村创建新农村示范村提升工程</t>
  </si>
  <si>
    <t>103003044-2020-0000012273</t>
  </si>
  <si>
    <t>产业扶持资金</t>
  </si>
  <si>
    <t>103003044-2020-0000012229</t>
  </si>
  <si>
    <t>曲江区2020年发展“一村一品、一镇一业”曲江区马坝镇小坑村东魁杨梅种植项目</t>
  </si>
  <si>
    <t>103003044-2020-0000057688</t>
  </si>
  <si>
    <t>曲江区2020年发展“一村一品、一镇一业”曲江区大塘镇陈塘陂村富硒黄金奈李种植项目</t>
  </si>
  <si>
    <t xml:space="preserve"> 103003044-2020-0000027888</t>
  </si>
  <si>
    <t>曲江区2020年发展“一村一品、一镇一业”曲江区大塘镇下街村优质蔬菜种植项目</t>
  </si>
  <si>
    <t>103003044-2020-0000057661</t>
  </si>
  <si>
    <t>曲江区2020年发展“一村一品、一镇一业”曲江区乌石镇杨梅村香水柠檬种植项目</t>
  </si>
  <si>
    <t>103003044-2020-0000057727</t>
  </si>
  <si>
    <t>始兴县合计</t>
  </si>
  <si>
    <t>韶关市始兴县</t>
  </si>
  <si>
    <t>韶关市始兴县农村厕所革命工程</t>
  </si>
  <si>
    <t>103004044-2020-0000062538</t>
  </si>
  <si>
    <t>韶关市始兴县村庄清洁行动</t>
  </si>
  <si>
    <t>103004044-2020-0000084294</t>
  </si>
  <si>
    <t>韶关市始兴县产业扶贫</t>
  </si>
  <si>
    <t>103004044-2020-0000012509</t>
  </si>
  <si>
    <t>韶关市始兴县产业就业以奖代补</t>
  </si>
  <si>
    <t>103004044-2020-0000013346</t>
  </si>
  <si>
    <t>韶关市始兴县干净整洁村创建</t>
  </si>
  <si>
    <t>103004044-2020-0000084295</t>
  </si>
  <si>
    <t>韶关市始兴县太平镇新农村建设示范线路项目</t>
  </si>
  <si>
    <t>103004044-2020-0000062583</t>
  </si>
  <si>
    <t>韶关市始兴县深渡水瑶族乡乡村特色风貌示范带建设</t>
  </si>
  <si>
    <t>103004044-2020-0000052925</t>
  </si>
  <si>
    <t>韶关市始兴县扶贫小额贷款贴息及风险补偿金</t>
  </si>
  <si>
    <t>103004044-2020-0000069969</t>
  </si>
  <si>
    <t>韶关市始兴县张九龄故居三村风貌示范片建设</t>
  </si>
  <si>
    <t>103004044-2020-0000120014</t>
  </si>
  <si>
    <t>新丰县合计</t>
  </si>
  <si>
    <t>韶关市新丰县</t>
  </si>
  <si>
    <t>农村“厕所革命”项目</t>
  </si>
  <si>
    <t>103008044-2020-0000061670</t>
  </si>
  <si>
    <t>全域推进农村人居环境整治项目</t>
  </si>
  <si>
    <t>103008044-2020-0000061664</t>
  </si>
  <si>
    <t>其他促进扶贫开发对象增收项目</t>
  </si>
  <si>
    <t>103008044-2020-0000043988</t>
  </si>
  <si>
    <t>发展“一村一品、一镇一业”（丰城街道板岭村）</t>
  </si>
  <si>
    <t>103008044-2020-0000076508</t>
  </si>
  <si>
    <t>发展“一村一品、一镇一业”（丰城街道横坑村）</t>
  </si>
  <si>
    <t>103008044-2020-0000076513</t>
  </si>
  <si>
    <t>发展“一村一品、一镇一业”（黄磜镇秋峒村）</t>
  </si>
  <si>
    <t>103008044-2020-0000076514</t>
  </si>
  <si>
    <t>发展“一村一品、一镇一业”（黄磜镇下黄村）</t>
  </si>
  <si>
    <t>103008044-2020-0000076516</t>
  </si>
  <si>
    <t>发展“一村一品、一镇一业”（黄磜镇营盘村）</t>
  </si>
  <si>
    <t>103008044-2020-0000076519</t>
  </si>
  <si>
    <t>发展“一村一品、一镇一业”（回龙镇来石村）</t>
  </si>
  <si>
    <t>103008044-2020-0000076520</t>
  </si>
  <si>
    <t>发展“一村一品、一镇一业”（马头镇羌坑村）</t>
  </si>
  <si>
    <t>103008044-2020-0000076521</t>
  </si>
  <si>
    <t>发展“一村一品、一镇一业”（沙田镇下埔村）</t>
  </si>
  <si>
    <t>103008044-2020-0000076531</t>
  </si>
  <si>
    <t>发展“一村一品、一镇一业”（沙田镇阳福村）</t>
  </si>
  <si>
    <t>103008044-2020-0000076532</t>
  </si>
  <si>
    <t>发展“一村一品、一镇一业”（遥田镇长安村）</t>
  </si>
  <si>
    <t>103008044-2020-0000076535</t>
  </si>
  <si>
    <t>打造示范镇、村项目</t>
  </si>
  <si>
    <t>103008044-2020-0000043967</t>
  </si>
  <si>
    <t>扶贫小额贷款贴息</t>
  </si>
  <si>
    <t>103008044-2020-0000008362</t>
  </si>
  <si>
    <t>南雄市合计</t>
  </si>
  <si>
    <t>韶关市南雄市</t>
  </si>
  <si>
    <t>韶关市南雄市非省定贫困村建设生态宜居美丽乡村项目</t>
  </si>
  <si>
    <t>103010045-2020-0000022795</t>
  </si>
  <si>
    <t>韶关市南雄市非省定贫困村建设生态宜居美丽乡村以奖代补项目</t>
  </si>
  <si>
    <t>103010045-2020-0000022936</t>
  </si>
  <si>
    <t>韶关市南雄市特色村村民议事厅项目</t>
  </si>
  <si>
    <t>103010045-2020-0000023323</t>
  </si>
  <si>
    <t>韶关市南雄市建档立卡贫困户以奖代补</t>
  </si>
  <si>
    <t>103010045-2020-0000024261</t>
  </si>
  <si>
    <t>韶关市南雄市省定贫困村建设生态宜居美丽乡村项目</t>
  </si>
  <si>
    <t>103010045-2020-0000084571</t>
  </si>
  <si>
    <t>发展“一村一品、一镇一业”韶关市南雄市雄州街道迳口村水果项目</t>
  </si>
  <si>
    <t>103010045-2020-0000037284</t>
  </si>
  <si>
    <t>发展“一村一品、一镇一业”韶关市南雄市油山镇孔村、上浆、浆田、爱敬村脐橙项目</t>
  </si>
  <si>
    <t>103010045-2020-0000049694</t>
  </si>
  <si>
    <t>发展“一村一品、一镇一业”韶关市南雄市湖口镇湖口村、长市村中草药项目</t>
  </si>
  <si>
    <t>103010045-2020-0000037272</t>
  </si>
  <si>
    <t>发展“一村一品、一镇一业”韶关市南雄市全安镇密下水村黄金百香果项目</t>
  </si>
  <si>
    <t>103010045-2020-0000037278</t>
  </si>
  <si>
    <t>发展“一村一品、一镇一业”韶关市南雄市乌迳镇孔塘村猕猴桃项目</t>
  </si>
  <si>
    <t>103010045-2020-0000037280</t>
  </si>
  <si>
    <t>韶关市南雄市“平安村口”建设项目</t>
  </si>
  <si>
    <t>103010020-2020-0000041326</t>
  </si>
  <si>
    <t>韶关市南雄市全域乡村规划编制项目</t>
  </si>
  <si>
    <t>103010041-2020-0000071931</t>
  </si>
  <si>
    <t>韶关市南雄市珠玑镇、古市镇、雄州街道等农村人居环境整治项目</t>
  </si>
  <si>
    <t>103010045-2020-0000023175</t>
  </si>
  <si>
    <t>韶关市南雄市界址镇大坊杨坑人居环境整治项目</t>
  </si>
  <si>
    <t>103010045-2020-0000076730</t>
  </si>
  <si>
    <t>南雄市珠玑镇下坋村人居环境整治项目</t>
  </si>
  <si>
    <t>103010045-2020-0000090234</t>
  </si>
  <si>
    <t>韶关市南雄市扶贫小额信贷贴息</t>
  </si>
  <si>
    <t>103010045-2020-0000024337</t>
  </si>
  <si>
    <t>湖口镇脱贫攻坚建设项目</t>
  </si>
  <si>
    <t>103010045-2020-0000106640</t>
  </si>
  <si>
    <t>乳源县合计数</t>
  </si>
  <si>
    <t>乳源瑶族自治县</t>
  </si>
  <si>
    <t>农业产业发展类</t>
  </si>
  <si>
    <t>农村人居环境整治类</t>
  </si>
  <si>
    <t>（五）农村人居环境整治（村庄清洁行动）</t>
  </si>
  <si>
    <t>2020年“三清三拆”农村人居环境整治项目</t>
  </si>
  <si>
    <t>103007042-2020-0000060945</t>
  </si>
  <si>
    <t>精准扶贫精准脱贫类</t>
  </si>
  <si>
    <r>
      <t>（六）打赢脱贫攻坚战</t>
    </r>
    <r>
      <rPr>
        <sz val="24"/>
        <rFont val="Arial"/>
        <family val="2"/>
      </rPr>
      <t xml:space="preserve">		</t>
    </r>
  </si>
  <si>
    <t>2020年产业奖补项目</t>
  </si>
  <si>
    <t>103007042-2020-0000057871</t>
  </si>
  <si>
    <t>发展“一村一品、一镇一业”必背镇半坑村</t>
  </si>
  <si>
    <t>103007042-2020-0000026815</t>
  </si>
  <si>
    <t>发展“一村一品、一镇一业”大桥镇塘华村</t>
  </si>
  <si>
    <t>103007042-2020-0000074184</t>
  </si>
  <si>
    <t>发展“一村一品、一镇一业”大桥镇新谷村</t>
  </si>
  <si>
    <t>103007042-2020-0000074190</t>
  </si>
  <si>
    <t>发展“一村一品、一镇一业”洛阳镇坪溪村</t>
  </si>
  <si>
    <t>103007042-2020-0000074193</t>
  </si>
  <si>
    <t>发展“一村一品、一镇一业”桂头镇东岸村</t>
  </si>
  <si>
    <t>103007042-2020-0000026828</t>
  </si>
  <si>
    <t>发展“一村一品、一镇一业”大桥镇红星村</t>
  </si>
  <si>
    <t>103007042-2020-0000026824</t>
  </si>
  <si>
    <t>（四）农村“厕所革命”</t>
  </si>
  <si>
    <t>2020年厕所革命-公厕建设项目</t>
  </si>
  <si>
    <t>发展“一村一品、一镇一业”(梅花镇关春村）</t>
  </si>
  <si>
    <t>发展“一村一品、一镇一业”（梅花镇谭司村）</t>
  </si>
  <si>
    <t>发展“一村一品、一镇一业”（生态茶叶（乐昌黄茶））</t>
  </si>
  <si>
    <t>发展“一村一品、一镇一业”（长来镇金竹山村）</t>
  </si>
  <si>
    <t>发展“一村一品、一镇一业”（白石镇油铺村）</t>
  </si>
  <si>
    <t>发展“一村一品、一镇一业”(九峰镇文洞村）</t>
  </si>
  <si>
    <t>发展“一村一品、一镇一业”(坪石镇河丰村）</t>
  </si>
  <si>
    <t>发展“一村一品、一镇一业”(大源镇水源村）</t>
  </si>
  <si>
    <t>浈江区农村人居环境综合整治建设美丽乡村（犁市镇大村、大旗岭村）工程</t>
    <phoneticPr fontId="11" type="noConversion"/>
  </si>
  <si>
    <t>浈江区农村“厕所革命”工程</t>
  </si>
  <si>
    <t>小额信贷贴息金</t>
  </si>
  <si>
    <t>新江镇2017年村村通自来水工程</t>
  </si>
  <si>
    <t>支出进度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</si>
</sst>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yyyy&quot;年&quot;m&quot;月&quot;;@"/>
    <numFmt numFmtId="179" formatCode="#,##0.00_ "/>
  </numFmts>
  <fonts count="12" x14ac:knownFonts="1">
    <font>
      <sz val="11"/>
      <color theme="1"/>
      <name val="宋体"/>
      <charset val="134"/>
      <scheme val="minor"/>
    </font>
    <font>
      <sz val="24"/>
      <name val="宋体"/>
      <family val="3"/>
      <charset val="134"/>
      <scheme val="minor"/>
    </font>
    <font>
      <b/>
      <sz val="24"/>
      <name val="宋体"/>
      <family val="3"/>
      <charset val="134"/>
      <scheme val="minor"/>
    </font>
    <font>
      <b/>
      <sz val="26"/>
      <name val="宋体"/>
      <family val="3"/>
      <charset val="134"/>
      <scheme val="minor"/>
    </font>
    <font>
      <sz val="24"/>
      <name val="宋体"/>
      <family val="3"/>
      <charset val="134"/>
    </font>
    <font>
      <sz val="24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name val="Calibri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24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 applyAlignment="1">
      <alignment horizontal="left" vertical="center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8" applyNumberFormat="1" applyFont="1" applyFill="1" applyBorder="1" applyAlignment="1">
      <alignment horizontal="center" vertical="center" wrapText="1"/>
    </xf>
    <xf numFmtId="0" fontId="4" fillId="0" borderId="1" xfId="16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15" applyNumberFormat="1" applyFont="1" applyFill="1" applyBorder="1" applyAlignment="1">
      <alignment horizontal="center" vertical="center" wrapText="1"/>
    </xf>
    <xf numFmtId="0" fontId="1" fillId="0" borderId="1" xfId="14" applyNumberFormat="1" applyFont="1" applyFill="1" applyBorder="1" applyAlignment="1">
      <alignment horizontal="center" vertical="center" wrapText="1"/>
    </xf>
    <xf numFmtId="0" fontId="4" fillId="0" borderId="1" xfId="1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176" fontId="5" fillId="0" borderId="1" xfId="0" applyNumberFormat="1" applyFont="1" applyFill="1" applyBorder="1" applyAlignment="1">
      <alignment horizontal="right" vertical="center" wrapText="1"/>
    </xf>
    <xf numFmtId="0" fontId="4" fillId="0" borderId="1" xfId="23" applyNumberFormat="1" applyFont="1" applyFill="1" applyBorder="1" applyAlignment="1">
      <alignment horizontal="center" vertical="center" wrapText="1"/>
    </xf>
    <xf numFmtId="0" fontId="4" fillId="0" borderId="1" xfId="17" applyNumberFormat="1" applyFont="1" applyFill="1" applyBorder="1" applyAlignment="1">
      <alignment horizontal="center" vertical="center" wrapText="1"/>
    </xf>
    <xf numFmtId="0" fontId="4" fillId="0" borderId="1" xfId="21" applyNumberFormat="1" applyFont="1" applyFill="1" applyBorder="1" applyAlignment="1">
      <alignment horizontal="center" vertical="center" wrapText="1"/>
    </xf>
    <xf numFmtId="0" fontId="4" fillId="0" borderId="1" xfId="13" applyNumberFormat="1" applyFont="1" applyFill="1" applyBorder="1" applyAlignment="1">
      <alignment horizontal="center" vertical="center" wrapText="1"/>
    </xf>
    <xf numFmtId="0" fontId="4" fillId="0" borderId="1" xfId="29" applyNumberFormat="1" applyFont="1" applyFill="1" applyBorder="1" applyAlignment="1">
      <alignment horizontal="center" vertical="center" wrapText="1"/>
    </xf>
    <xf numFmtId="0" fontId="4" fillId="0" borderId="1" xfId="2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 wrapText="1"/>
    </xf>
    <xf numFmtId="10" fontId="1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</cellXfs>
  <cellStyles count="33">
    <cellStyle name="常规" xfId="0" builtinId="0"/>
    <cellStyle name="常规 15" xfId="27"/>
    <cellStyle name="常规 16" xfId="30"/>
    <cellStyle name="常规 19" xfId="22"/>
    <cellStyle name="常规 2" xfId="19"/>
    <cellStyle name="常规 2 2" xfId="12"/>
    <cellStyle name="常规 24" xfId="23"/>
    <cellStyle name="常规 27" xfId="21"/>
    <cellStyle name="常规 29" xfId="13"/>
    <cellStyle name="常规 31" xfId="2"/>
    <cellStyle name="常规 33" xfId="16"/>
    <cellStyle name="常规 34" xfId="14"/>
    <cellStyle name="常规 35" xfId="32"/>
    <cellStyle name="常规 4" xfId="31"/>
    <cellStyle name="常规 41" xfId="20"/>
    <cellStyle name="常规 42" xfId="5"/>
    <cellStyle name="常规 43" xfId="24"/>
    <cellStyle name="常规 45" xfId="10"/>
    <cellStyle name="常规 46" xfId="3"/>
    <cellStyle name="常规 48" xfId="7"/>
    <cellStyle name="常规 49" xfId="9"/>
    <cellStyle name="常规 50" xfId="11"/>
    <cellStyle name="常规 51" xfId="4"/>
    <cellStyle name="常规 52" xfId="28"/>
    <cellStyle name="常规 53" xfId="6"/>
    <cellStyle name="常规 54" xfId="8"/>
    <cellStyle name="常规 6" xfId="1"/>
    <cellStyle name="常规 65" xfId="17"/>
    <cellStyle name="常规 70" xfId="18"/>
    <cellStyle name="常规 71" xfId="15"/>
    <cellStyle name="常规 72" xfId="29"/>
    <cellStyle name="常规 73" xfId="25"/>
    <cellStyle name="常规 8" xfId="26"/>
  </cellStyles>
  <dxfs count="1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tabSelected="1" topLeftCell="C1" zoomScale="40" zoomScaleNormal="40" workbookViewId="0">
      <selection activeCell="AB16" sqref="AB16"/>
    </sheetView>
  </sheetViews>
  <sheetFormatPr defaultColWidth="9" defaultRowHeight="31.5" x14ac:dyDescent="0.15"/>
  <cols>
    <col min="1" max="1" width="48.625" style="3" hidden="1" customWidth="1"/>
    <col min="2" max="2" width="33.875" style="3" hidden="1" customWidth="1"/>
    <col min="3" max="3" width="22.625" style="3" bestFit="1" customWidth="1"/>
    <col min="4" max="4" width="38" style="3" bestFit="1" customWidth="1"/>
    <col min="5" max="5" width="34.875" style="3" customWidth="1"/>
    <col min="6" max="6" width="41.375" style="2" customWidth="1"/>
    <col min="7" max="7" width="94.5" style="2" customWidth="1"/>
    <col min="8" max="9" width="74.875" style="3" hidden="1" customWidth="1"/>
    <col min="10" max="10" width="56.375" style="3" bestFit="1" customWidth="1"/>
    <col min="11" max="11" width="63.625" style="3" bestFit="1" customWidth="1"/>
    <col min="12" max="12" width="40.125" style="34" bestFit="1" customWidth="1"/>
    <col min="13" max="16384" width="9" style="3"/>
  </cols>
  <sheetData>
    <row r="1" spans="1:12" x14ac:dyDescent="0.15">
      <c r="A1" s="3" t="s">
        <v>0</v>
      </c>
    </row>
    <row r="2" spans="1:12" ht="57" customHeight="1" x14ac:dyDescent="0.1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1:12" x14ac:dyDescent="0.15">
      <c r="A3" s="4" t="s">
        <v>2</v>
      </c>
      <c r="B3" s="6"/>
      <c r="C3" s="6"/>
      <c r="D3" s="6"/>
      <c r="E3" s="4" t="s">
        <v>3</v>
      </c>
      <c r="F3" s="5">
        <v>44105</v>
      </c>
      <c r="G3" s="6"/>
      <c r="H3" s="6"/>
      <c r="I3" s="6"/>
      <c r="J3" s="6"/>
      <c r="K3" s="6"/>
      <c r="L3" s="35" t="s">
        <v>4</v>
      </c>
    </row>
    <row r="4" spans="1:12" s="1" customFormat="1" ht="75" customHeight="1" x14ac:dyDescent="0.15">
      <c r="A4" s="31" t="s">
        <v>5</v>
      </c>
      <c r="B4" s="31" t="s">
        <v>6</v>
      </c>
      <c r="C4" s="31" t="s">
        <v>7</v>
      </c>
      <c r="D4" s="31" t="s">
        <v>8</v>
      </c>
      <c r="E4" s="31" t="s">
        <v>9</v>
      </c>
      <c r="F4" s="31" t="s">
        <v>10</v>
      </c>
      <c r="G4" s="31" t="s">
        <v>11</v>
      </c>
      <c r="H4" s="31" t="s">
        <v>12</v>
      </c>
      <c r="I4" s="31" t="s">
        <v>13</v>
      </c>
      <c r="J4" s="8" t="s">
        <v>14</v>
      </c>
      <c r="K4" s="31" t="s">
        <v>15</v>
      </c>
      <c r="L4" s="43" t="s">
        <v>261</v>
      </c>
    </row>
    <row r="5" spans="1:12" s="1" customFormat="1" ht="39" customHeight="1" x14ac:dyDescent="0.15">
      <c r="A5" s="39" t="s">
        <v>16</v>
      </c>
      <c r="B5" s="39"/>
      <c r="C5" s="39"/>
      <c r="D5" s="39"/>
      <c r="E5" s="39"/>
      <c r="F5" s="39"/>
      <c r="G5" s="39"/>
      <c r="H5" s="39"/>
      <c r="I5" s="39"/>
      <c r="J5" s="7">
        <f>J6+J13+J31+J44+J56+J62+J71+J81+J97+J115</f>
        <v>80430.584673000005</v>
      </c>
      <c r="K5" s="7">
        <f>K6+K13+K31+K44+K56+K62+K71+K81+K97+K115</f>
        <v>74499.833680999989</v>
      </c>
      <c r="L5" s="36">
        <f>K5/J5</f>
        <v>0.92626249061706833</v>
      </c>
    </row>
    <row r="6" spans="1:12" s="1" customFormat="1" ht="45.95" customHeight="1" x14ac:dyDescent="0.15">
      <c r="A6" s="39" t="s">
        <v>17</v>
      </c>
      <c r="B6" s="39"/>
      <c r="C6" s="39"/>
      <c r="D6" s="39"/>
      <c r="E6" s="39"/>
      <c r="F6" s="39"/>
      <c r="G6" s="39"/>
      <c r="H6" s="39"/>
      <c r="I6" s="39"/>
      <c r="J6" s="8">
        <f>SUM(J7:J12)</f>
        <v>4556</v>
      </c>
      <c r="K6" s="8">
        <f>SUM(K7:K12)</f>
        <v>4556</v>
      </c>
      <c r="L6" s="36">
        <f t="shared" ref="L6:L69" si="0">K6/J6</f>
        <v>1</v>
      </c>
    </row>
    <row r="7" spans="1:12" x14ac:dyDescent="0.15">
      <c r="A7" s="9">
        <v>1226</v>
      </c>
      <c r="B7" s="9">
        <v>606003</v>
      </c>
      <c r="C7" s="9" t="s">
        <v>18</v>
      </c>
      <c r="D7" s="9" t="s">
        <v>19</v>
      </c>
      <c r="E7" s="9" t="s">
        <v>20</v>
      </c>
      <c r="F7" s="9" t="s">
        <v>21</v>
      </c>
      <c r="G7" s="9" t="s">
        <v>22</v>
      </c>
      <c r="H7" s="9" t="s">
        <v>23</v>
      </c>
      <c r="I7" s="9" t="s">
        <v>24</v>
      </c>
      <c r="J7" s="9">
        <v>500</v>
      </c>
      <c r="K7" s="9">
        <v>500</v>
      </c>
      <c r="L7" s="36">
        <f t="shared" si="0"/>
        <v>1</v>
      </c>
    </row>
    <row r="8" spans="1:12" ht="63" x14ac:dyDescent="0.15">
      <c r="A8" s="9">
        <v>1227</v>
      </c>
      <c r="B8" s="9">
        <v>606003</v>
      </c>
      <c r="C8" s="9" t="s">
        <v>18</v>
      </c>
      <c r="D8" s="9" t="s">
        <v>19</v>
      </c>
      <c r="E8" s="9" t="s">
        <v>20</v>
      </c>
      <c r="F8" s="9" t="s">
        <v>25</v>
      </c>
      <c r="G8" s="9" t="s">
        <v>26</v>
      </c>
      <c r="H8" s="9" t="s">
        <v>27</v>
      </c>
      <c r="I8" s="9" t="s">
        <v>28</v>
      </c>
      <c r="J8" s="9">
        <v>417</v>
      </c>
      <c r="K8" s="9">
        <v>417</v>
      </c>
      <c r="L8" s="36">
        <f t="shared" si="0"/>
        <v>1</v>
      </c>
    </row>
    <row r="9" spans="1:12" ht="63" x14ac:dyDescent="0.15">
      <c r="A9" s="9">
        <v>1228</v>
      </c>
      <c r="B9" s="9">
        <v>606003</v>
      </c>
      <c r="C9" s="9" t="s">
        <v>18</v>
      </c>
      <c r="D9" s="9" t="s">
        <v>19</v>
      </c>
      <c r="E9" s="9" t="s">
        <v>20</v>
      </c>
      <c r="F9" s="9" t="s">
        <v>25</v>
      </c>
      <c r="G9" s="9" t="s">
        <v>29</v>
      </c>
      <c r="H9" s="9" t="s">
        <v>30</v>
      </c>
      <c r="I9" s="9" t="s">
        <v>31</v>
      </c>
      <c r="J9" s="9">
        <v>60</v>
      </c>
      <c r="K9" s="9">
        <v>60</v>
      </c>
      <c r="L9" s="36">
        <f t="shared" si="0"/>
        <v>1</v>
      </c>
    </row>
    <row r="10" spans="1:12" ht="63" x14ac:dyDescent="0.15">
      <c r="A10" s="9">
        <v>1229</v>
      </c>
      <c r="B10" s="9">
        <v>606003</v>
      </c>
      <c r="C10" s="9" t="s">
        <v>18</v>
      </c>
      <c r="D10" s="9" t="s">
        <v>19</v>
      </c>
      <c r="E10" s="9" t="s">
        <v>20</v>
      </c>
      <c r="F10" s="9" t="s">
        <v>32</v>
      </c>
      <c r="G10" s="9" t="s">
        <v>33</v>
      </c>
      <c r="H10" s="9" t="s">
        <v>34</v>
      </c>
      <c r="I10" s="9" t="s">
        <v>24</v>
      </c>
      <c r="J10" s="9">
        <v>2100</v>
      </c>
      <c r="K10" s="9">
        <v>2100</v>
      </c>
      <c r="L10" s="36">
        <f t="shared" si="0"/>
        <v>1</v>
      </c>
    </row>
    <row r="11" spans="1:12" x14ac:dyDescent="0.15">
      <c r="A11" s="9">
        <v>1234</v>
      </c>
      <c r="B11" s="9">
        <v>606003</v>
      </c>
      <c r="C11" s="9" t="s">
        <v>18</v>
      </c>
      <c r="D11" s="9" t="s">
        <v>19</v>
      </c>
      <c r="E11" s="9" t="s">
        <v>36</v>
      </c>
      <c r="F11" s="9" t="s">
        <v>37</v>
      </c>
      <c r="G11" s="9" t="s">
        <v>38</v>
      </c>
      <c r="H11" s="9" t="s">
        <v>39</v>
      </c>
      <c r="I11" s="9" t="s">
        <v>24</v>
      </c>
      <c r="J11" s="9">
        <v>379</v>
      </c>
      <c r="K11" s="9">
        <v>379</v>
      </c>
      <c r="L11" s="36">
        <f t="shared" si="0"/>
        <v>1</v>
      </c>
    </row>
    <row r="12" spans="1:12" ht="63" x14ac:dyDescent="0.15">
      <c r="A12" s="9">
        <v>1235</v>
      </c>
      <c r="B12" s="9">
        <v>606003</v>
      </c>
      <c r="C12" s="9" t="s">
        <v>18</v>
      </c>
      <c r="D12" s="9" t="s">
        <v>19</v>
      </c>
      <c r="E12" s="9" t="s">
        <v>36</v>
      </c>
      <c r="F12" s="9" t="s">
        <v>40</v>
      </c>
      <c r="G12" s="9" t="s">
        <v>41</v>
      </c>
      <c r="H12" s="9" t="s">
        <v>42</v>
      </c>
      <c r="I12" s="9" t="s">
        <v>43</v>
      </c>
      <c r="J12" s="9">
        <v>1100</v>
      </c>
      <c r="K12" s="9">
        <v>1100</v>
      </c>
      <c r="L12" s="36">
        <f t="shared" si="0"/>
        <v>1</v>
      </c>
    </row>
    <row r="13" spans="1:12" ht="36" customHeight="1" x14ac:dyDescent="0.15">
      <c r="A13" s="39" t="s">
        <v>44</v>
      </c>
      <c r="B13" s="39"/>
      <c r="C13" s="39"/>
      <c r="D13" s="39"/>
      <c r="E13" s="39"/>
      <c r="F13" s="39"/>
      <c r="G13" s="39"/>
      <c r="H13" s="39"/>
      <c r="I13" s="39"/>
      <c r="J13" s="31">
        <f>SUM(J14:J30)</f>
        <v>23716.757097000002</v>
      </c>
      <c r="K13" s="31">
        <f>SUM(K14:K30)</f>
        <v>22103.249627000001</v>
      </c>
      <c r="L13" s="36">
        <f t="shared" si="0"/>
        <v>0.93196761836363806</v>
      </c>
    </row>
    <row r="14" spans="1:12" x14ac:dyDescent="0.15">
      <c r="A14" s="12">
        <v>747</v>
      </c>
      <c r="B14" s="12">
        <v>606005</v>
      </c>
      <c r="C14" s="12" t="s">
        <v>18</v>
      </c>
      <c r="D14" s="12" t="s">
        <v>45</v>
      </c>
      <c r="E14" s="12" t="s">
        <v>20</v>
      </c>
      <c r="F14" s="12" t="s">
        <v>21</v>
      </c>
      <c r="G14" s="12" t="s">
        <v>46</v>
      </c>
      <c r="H14" s="12" t="s">
        <v>47</v>
      </c>
      <c r="I14" s="12" t="s">
        <v>24</v>
      </c>
      <c r="J14" s="12">
        <v>300</v>
      </c>
      <c r="K14" s="12">
        <v>300</v>
      </c>
      <c r="L14" s="36">
        <f t="shared" si="0"/>
        <v>1</v>
      </c>
    </row>
    <row r="15" spans="1:12" ht="63" x14ac:dyDescent="0.15">
      <c r="A15" s="12">
        <v>748</v>
      </c>
      <c r="B15" s="12">
        <v>606005</v>
      </c>
      <c r="C15" s="12" t="s">
        <v>18</v>
      </c>
      <c r="D15" s="12" t="s">
        <v>45</v>
      </c>
      <c r="E15" s="12" t="s">
        <v>20</v>
      </c>
      <c r="F15" s="12" t="s">
        <v>25</v>
      </c>
      <c r="G15" s="12" t="s">
        <v>48</v>
      </c>
      <c r="H15" s="12" t="s">
        <v>49</v>
      </c>
      <c r="I15" s="12" t="s">
        <v>24</v>
      </c>
      <c r="J15" s="12">
        <v>2959.5317970000001</v>
      </c>
      <c r="K15" s="12">
        <v>2751.4018000000001</v>
      </c>
      <c r="L15" s="36">
        <f t="shared" si="0"/>
        <v>0.92967468799930586</v>
      </c>
    </row>
    <row r="16" spans="1:12" ht="63" x14ac:dyDescent="0.15">
      <c r="A16" s="12">
        <v>749</v>
      </c>
      <c r="B16" s="12">
        <v>606005</v>
      </c>
      <c r="C16" s="12" t="s">
        <v>18</v>
      </c>
      <c r="D16" s="12" t="s">
        <v>45</v>
      </c>
      <c r="E16" s="12" t="s">
        <v>20</v>
      </c>
      <c r="F16" s="12" t="s">
        <v>25</v>
      </c>
      <c r="G16" s="12" t="s">
        <v>50</v>
      </c>
      <c r="H16" s="12" t="s">
        <v>51</v>
      </c>
      <c r="I16" s="12" t="s">
        <v>24</v>
      </c>
      <c r="J16" s="12">
        <v>7558.9414999999999</v>
      </c>
      <c r="K16" s="12">
        <v>7197.6533849999996</v>
      </c>
      <c r="L16" s="36">
        <f t="shared" si="0"/>
        <v>0.95220387470917711</v>
      </c>
    </row>
    <row r="17" spans="1:12" x14ac:dyDescent="0.15">
      <c r="A17" s="12">
        <v>754</v>
      </c>
      <c r="B17" s="12">
        <v>606005</v>
      </c>
      <c r="C17" s="12" t="s">
        <v>18</v>
      </c>
      <c r="D17" s="12" t="s">
        <v>45</v>
      </c>
      <c r="E17" s="12" t="s">
        <v>20</v>
      </c>
      <c r="F17" s="12" t="s">
        <v>32</v>
      </c>
      <c r="G17" s="12" t="s">
        <v>52</v>
      </c>
      <c r="H17" s="12" t="s">
        <v>53</v>
      </c>
      <c r="I17" s="12" t="s">
        <v>24</v>
      </c>
      <c r="J17" s="12">
        <v>350</v>
      </c>
      <c r="K17" s="12">
        <v>350</v>
      </c>
      <c r="L17" s="36">
        <f t="shared" si="0"/>
        <v>1</v>
      </c>
    </row>
    <row r="18" spans="1:12" x14ac:dyDescent="0.15">
      <c r="A18" s="12">
        <v>755</v>
      </c>
      <c r="B18" s="12">
        <v>606005</v>
      </c>
      <c r="C18" s="12" t="s">
        <v>18</v>
      </c>
      <c r="D18" s="12" t="s">
        <v>45</v>
      </c>
      <c r="E18" s="12" t="s">
        <v>20</v>
      </c>
      <c r="F18" s="12" t="s">
        <v>32</v>
      </c>
      <c r="G18" s="12" t="s">
        <v>54</v>
      </c>
      <c r="H18" s="12" t="s">
        <v>55</v>
      </c>
      <c r="I18" s="12" t="s">
        <v>24</v>
      </c>
      <c r="J18" s="12">
        <v>99.943299999999994</v>
      </c>
      <c r="K18" s="12">
        <v>99.943299999999994</v>
      </c>
      <c r="L18" s="36">
        <f t="shared" si="0"/>
        <v>1</v>
      </c>
    </row>
    <row r="19" spans="1:12" ht="63" x14ac:dyDescent="0.15">
      <c r="A19" s="12">
        <v>768</v>
      </c>
      <c r="B19" s="12">
        <v>606005</v>
      </c>
      <c r="C19" s="12" t="s">
        <v>18</v>
      </c>
      <c r="D19" s="12" t="s">
        <v>45</v>
      </c>
      <c r="E19" s="12" t="s">
        <v>36</v>
      </c>
      <c r="F19" s="12" t="s">
        <v>37</v>
      </c>
      <c r="G19" s="12" t="s">
        <v>57</v>
      </c>
      <c r="H19" s="12" t="s">
        <v>58</v>
      </c>
      <c r="I19" s="12" t="s">
        <v>24</v>
      </c>
      <c r="J19" s="12">
        <v>3264.3404999999998</v>
      </c>
      <c r="K19" s="12">
        <v>2943.0431779999999</v>
      </c>
      <c r="L19" s="36">
        <f t="shared" si="0"/>
        <v>0.90157358829448098</v>
      </c>
    </row>
    <row r="20" spans="1:12" x14ac:dyDescent="0.15">
      <c r="A20" s="12">
        <v>769</v>
      </c>
      <c r="B20" s="12">
        <v>606005</v>
      </c>
      <c r="C20" s="12" t="s">
        <v>18</v>
      </c>
      <c r="D20" s="12" t="s">
        <v>45</v>
      </c>
      <c r="E20" s="12" t="s">
        <v>36</v>
      </c>
      <c r="F20" s="12" t="s">
        <v>40</v>
      </c>
      <c r="G20" s="12" t="s">
        <v>59</v>
      </c>
      <c r="H20" s="12" t="s">
        <v>60</v>
      </c>
      <c r="I20" s="12" t="s">
        <v>43</v>
      </c>
      <c r="J20" s="12">
        <v>8684</v>
      </c>
      <c r="K20" s="12">
        <v>7961.2079640000002</v>
      </c>
      <c r="L20" s="36">
        <f t="shared" si="0"/>
        <v>0.91676738415476744</v>
      </c>
    </row>
    <row r="21" spans="1:12" x14ac:dyDescent="0.15">
      <c r="A21" s="12"/>
      <c r="B21" s="12"/>
      <c r="C21" s="12"/>
      <c r="D21" s="12" t="s">
        <v>45</v>
      </c>
      <c r="E21" s="12"/>
      <c r="F21" s="12" t="s">
        <v>56</v>
      </c>
      <c r="G21" s="12" t="s">
        <v>249</v>
      </c>
      <c r="H21" s="12"/>
      <c r="I21" s="12"/>
      <c r="J21" s="12">
        <v>50</v>
      </c>
      <c r="K21" s="12">
        <v>50</v>
      </c>
      <c r="L21" s="36">
        <f t="shared" si="0"/>
        <v>1</v>
      </c>
    </row>
    <row r="22" spans="1:12" x14ac:dyDescent="0.15">
      <c r="A22" s="12"/>
      <c r="B22" s="12"/>
      <c r="C22" s="12"/>
      <c r="D22" s="12" t="s">
        <v>45</v>
      </c>
      <c r="E22" s="12"/>
      <c r="F22" s="12" t="s">
        <v>56</v>
      </c>
      <c r="G22" s="12" t="s">
        <v>250</v>
      </c>
      <c r="H22" s="12"/>
      <c r="I22" s="12"/>
      <c r="J22" s="12">
        <v>50</v>
      </c>
      <c r="K22" s="12">
        <v>50</v>
      </c>
      <c r="L22" s="36">
        <f t="shared" si="0"/>
        <v>1</v>
      </c>
    </row>
    <row r="23" spans="1:12" ht="63" x14ac:dyDescent="0.15">
      <c r="A23" s="12"/>
      <c r="B23" s="12"/>
      <c r="C23" s="12"/>
      <c r="D23" s="12" t="s">
        <v>45</v>
      </c>
      <c r="E23" s="12"/>
      <c r="F23" s="12" t="s">
        <v>56</v>
      </c>
      <c r="G23" s="12" t="s">
        <v>251</v>
      </c>
      <c r="H23" s="12"/>
      <c r="I23" s="12"/>
      <c r="J23" s="12">
        <v>50</v>
      </c>
      <c r="K23" s="12">
        <v>50</v>
      </c>
      <c r="L23" s="36">
        <f t="shared" si="0"/>
        <v>1</v>
      </c>
    </row>
    <row r="24" spans="1:12" x14ac:dyDescent="0.15">
      <c r="A24" s="12"/>
      <c r="B24" s="12"/>
      <c r="C24" s="12"/>
      <c r="D24" s="12" t="s">
        <v>45</v>
      </c>
      <c r="E24" s="12"/>
      <c r="F24" s="12" t="s">
        <v>56</v>
      </c>
      <c r="G24" s="12" t="s">
        <v>252</v>
      </c>
      <c r="H24" s="12"/>
      <c r="I24" s="12"/>
      <c r="J24" s="12">
        <v>50</v>
      </c>
      <c r="K24" s="12">
        <v>50</v>
      </c>
      <c r="L24" s="36">
        <f t="shared" si="0"/>
        <v>1</v>
      </c>
    </row>
    <row r="25" spans="1:12" x14ac:dyDescent="0.15">
      <c r="A25" s="12"/>
      <c r="B25" s="12"/>
      <c r="C25" s="12"/>
      <c r="D25" s="12" t="s">
        <v>45</v>
      </c>
      <c r="E25" s="12"/>
      <c r="F25" s="12" t="s">
        <v>56</v>
      </c>
      <c r="G25" s="12" t="s">
        <v>253</v>
      </c>
      <c r="H25" s="12"/>
      <c r="I25" s="12"/>
      <c r="J25" s="12">
        <v>50</v>
      </c>
      <c r="K25" s="12">
        <v>50</v>
      </c>
      <c r="L25" s="36">
        <f t="shared" si="0"/>
        <v>1</v>
      </c>
    </row>
    <row r="26" spans="1:12" x14ac:dyDescent="0.15">
      <c r="A26" s="12">
        <v>9139</v>
      </c>
      <c r="B26" s="12">
        <v>606005</v>
      </c>
      <c r="C26" s="12" t="s">
        <v>18</v>
      </c>
      <c r="D26" s="12" t="s">
        <v>45</v>
      </c>
      <c r="E26" s="12" t="s">
        <v>36</v>
      </c>
      <c r="F26" s="12" t="s">
        <v>56</v>
      </c>
      <c r="G26" s="12" t="s">
        <v>61</v>
      </c>
      <c r="H26" s="12" t="s">
        <v>62</v>
      </c>
      <c r="I26" s="12" t="s">
        <v>24</v>
      </c>
      <c r="J26" s="12">
        <v>50</v>
      </c>
      <c r="K26" s="12">
        <v>50</v>
      </c>
      <c r="L26" s="36">
        <f t="shared" si="0"/>
        <v>1</v>
      </c>
    </row>
    <row r="27" spans="1:12" x14ac:dyDescent="0.15">
      <c r="A27" s="12">
        <v>9140</v>
      </c>
      <c r="B27" s="12">
        <v>606005</v>
      </c>
      <c r="C27" s="12" t="s">
        <v>18</v>
      </c>
      <c r="D27" s="12" t="s">
        <v>45</v>
      </c>
      <c r="E27" s="12" t="s">
        <v>36</v>
      </c>
      <c r="F27" s="12" t="s">
        <v>56</v>
      </c>
      <c r="G27" s="12" t="s">
        <v>63</v>
      </c>
      <c r="H27" s="12" t="s">
        <v>64</v>
      </c>
      <c r="I27" s="12" t="s">
        <v>24</v>
      </c>
      <c r="J27" s="12">
        <v>50</v>
      </c>
      <c r="K27" s="12">
        <v>50</v>
      </c>
      <c r="L27" s="36">
        <f t="shared" si="0"/>
        <v>1</v>
      </c>
    </row>
    <row r="28" spans="1:12" x14ac:dyDescent="0.15">
      <c r="A28" s="12"/>
      <c r="B28" s="12"/>
      <c r="C28" s="12"/>
      <c r="D28" s="12" t="s">
        <v>45</v>
      </c>
      <c r="E28" s="12"/>
      <c r="F28" s="12" t="s">
        <v>56</v>
      </c>
      <c r="G28" s="12" t="s">
        <v>254</v>
      </c>
      <c r="H28" s="12">
        <v>50</v>
      </c>
      <c r="I28" s="12"/>
      <c r="J28" s="12">
        <v>50</v>
      </c>
      <c r="K28" s="12">
        <v>50</v>
      </c>
      <c r="L28" s="36">
        <f t="shared" si="0"/>
        <v>1</v>
      </c>
    </row>
    <row r="29" spans="1:12" x14ac:dyDescent="0.15">
      <c r="A29" s="12"/>
      <c r="B29" s="12"/>
      <c r="C29" s="12"/>
      <c r="D29" s="12" t="s">
        <v>45</v>
      </c>
      <c r="E29" s="12"/>
      <c r="F29" s="12" t="s">
        <v>56</v>
      </c>
      <c r="G29" s="12" t="s">
        <v>255</v>
      </c>
      <c r="H29" s="12">
        <v>50</v>
      </c>
      <c r="I29" s="12"/>
      <c r="J29" s="12">
        <v>50</v>
      </c>
      <c r="K29" s="12">
        <v>50</v>
      </c>
      <c r="L29" s="36">
        <f t="shared" si="0"/>
        <v>1</v>
      </c>
    </row>
    <row r="30" spans="1:12" x14ac:dyDescent="0.15">
      <c r="A30" s="12"/>
      <c r="B30" s="12"/>
      <c r="C30" s="12"/>
      <c r="D30" s="12" t="s">
        <v>45</v>
      </c>
      <c r="E30" s="12"/>
      <c r="F30" s="12" t="s">
        <v>56</v>
      </c>
      <c r="G30" s="12" t="s">
        <v>256</v>
      </c>
      <c r="H30" s="12">
        <v>50</v>
      </c>
      <c r="I30" s="12"/>
      <c r="J30" s="12">
        <v>50</v>
      </c>
      <c r="K30" s="12">
        <v>50</v>
      </c>
      <c r="L30" s="36">
        <f t="shared" si="0"/>
        <v>1</v>
      </c>
    </row>
    <row r="31" spans="1:12" ht="45.95" customHeight="1" x14ac:dyDescent="0.15">
      <c r="A31" s="40" t="s">
        <v>65</v>
      </c>
      <c r="B31" s="40"/>
      <c r="C31" s="40"/>
      <c r="D31" s="40"/>
      <c r="E31" s="40"/>
      <c r="F31" s="40"/>
      <c r="G31" s="40"/>
      <c r="H31" s="40"/>
      <c r="I31" s="40"/>
      <c r="J31" s="33">
        <f>SUM(J32:J43)</f>
        <v>9616.6518759999999</v>
      </c>
      <c r="K31" s="33">
        <f>SUM(K32:K43)</f>
        <v>9499.4822139999997</v>
      </c>
      <c r="L31" s="36">
        <f t="shared" si="0"/>
        <v>0.98781596094869384</v>
      </c>
    </row>
    <row r="32" spans="1:12" ht="63" x14ac:dyDescent="0.15">
      <c r="A32" s="9">
        <v>1011</v>
      </c>
      <c r="B32" s="9">
        <v>606009</v>
      </c>
      <c r="C32" s="9" t="s">
        <v>18</v>
      </c>
      <c r="D32" s="9" t="s">
        <v>66</v>
      </c>
      <c r="E32" s="9" t="s">
        <v>20</v>
      </c>
      <c r="F32" s="9" t="s">
        <v>21</v>
      </c>
      <c r="G32" s="9" t="s">
        <v>67</v>
      </c>
      <c r="H32" s="9" t="s">
        <v>68</v>
      </c>
      <c r="I32" s="9" t="s">
        <v>24</v>
      </c>
      <c r="J32" s="13">
        <v>252</v>
      </c>
      <c r="K32" s="13">
        <v>249.9</v>
      </c>
      <c r="L32" s="36">
        <f t="shared" si="0"/>
        <v>0.9916666666666667</v>
      </c>
    </row>
    <row r="33" spans="1:12" ht="63" x14ac:dyDescent="0.15">
      <c r="A33" s="9">
        <v>1012</v>
      </c>
      <c r="B33" s="9">
        <v>606009</v>
      </c>
      <c r="C33" s="9" t="s">
        <v>18</v>
      </c>
      <c r="D33" s="9" t="s">
        <v>66</v>
      </c>
      <c r="E33" s="9" t="s">
        <v>20</v>
      </c>
      <c r="F33" s="9" t="s">
        <v>25</v>
      </c>
      <c r="G33" s="9" t="s">
        <v>69</v>
      </c>
      <c r="H33" s="10" t="s">
        <v>70</v>
      </c>
      <c r="I33" s="9" t="s">
        <v>24</v>
      </c>
      <c r="J33" s="14">
        <v>5280.2917649999999</v>
      </c>
      <c r="K33" s="13">
        <v>5165.2221030000001</v>
      </c>
      <c r="L33" s="36">
        <f t="shared" si="0"/>
        <v>0.9782077076189748</v>
      </c>
    </row>
    <row r="34" spans="1:12" x14ac:dyDescent="0.15">
      <c r="A34" s="9">
        <v>1013</v>
      </c>
      <c r="B34" s="9">
        <v>606009</v>
      </c>
      <c r="C34" s="9" t="s">
        <v>18</v>
      </c>
      <c r="D34" s="9" t="s">
        <v>66</v>
      </c>
      <c r="E34" s="9" t="s">
        <v>20</v>
      </c>
      <c r="F34" s="9" t="s">
        <v>32</v>
      </c>
      <c r="G34" s="9" t="s">
        <v>71</v>
      </c>
      <c r="H34" s="11" t="s">
        <v>72</v>
      </c>
      <c r="I34" s="9" t="s">
        <v>24</v>
      </c>
      <c r="J34" s="15">
        <v>483.95420000000001</v>
      </c>
      <c r="K34" s="15">
        <v>483.95420000000001</v>
      </c>
      <c r="L34" s="36">
        <f t="shared" si="0"/>
        <v>1</v>
      </c>
    </row>
    <row r="35" spans="1:12" x14ac:dyDescent="0.15">
      <c r="A35" s="9">
        <v>1014</v>
      </c>
      <c r="B35" s="9">
        <v>606009</v>
      </c>
      <c r="C35" s="9" t="s">
        <v>18</v>
      </c>
      <c r="D35" s="9" t="s">
        <v>66</v>
      </c>
      <c r="E35" s="9" t="s">
        <v>20</v>
      </c>
      <c r="F35" s="9" t="s">
        <v>32</v>
      </c>
      <c r="G35" s="9" t="s">
        <v>73</v>
      </c>
      <c r="H35" s="9" t="s">
        <v>74</v>
      </c>
      <c r="I35" s="9" t="s">
        <v>31</v>
      </c>
      <c r="J35" s="13">
        <v>88</v>
      </c>
      <c r="K35" s="13">
        <v>88</v>
      </c>
      <c r="L35" s="36">
        <f t="shared" si="0"/>
        <v>1</v>
      </c>
    </row>
    <row r="36" spans="1:12" ht="63" x14ac:dyDescent="0.15">
      <c r="A36" s="9">
        <v>1021</v>
      </c>
      <c r="B36" s="9">
        <v>606009</v>
      </c>
      <c r="C36" s="9" t="s">
        <v>18</v>
      </c>
      <c r="D36" s="9" t="s">
        <v>66</v>
      </c>
      <c r="E36" s="9" t="s">
        <v>36</v>
      </c>
      <c r="F36" s="9" t="s">
        <v>40</v>
      </c>
      <c r="G36" s="9" t="s">
        <v>75</v>
      </c>
      <c r="H36" s="9" t="s">
        <v>76</v>
      </c>
      <c r="I36" s="9" t="s">
        <v>43</v>
      </c>
      <c r="J36" s="13">
        <v>555.846</v>
      </c>
      <c r="K36" s="13">
        <v>555.846</v>
      </c>
      <c r="L36" s="36">
        <f t="shared" si="0"/>
        <v>1</v>
      </c>
    </row>
    <row r="37" spans="1:12" x14ac:dyDescent="0.15">
      <c r="A37" s="9">
        <v>1022</v>
      </c>
      <c r="B37" s="9">
        <v>606009</v>
      </c>
      <c r="C37" s="9" t="s">
        <v>18</v>
      </c>
      <c r="D37" s="9" t="s">
        <v>66</v>
      </c>
      <c r="E37" s="9" t="s">
        <v>36</v>
      </c>
      <c r="F37" s="9" t="s">
        <v>40</v>
      </c>
      <c r="G37" s="9" t="s">
        <v>77</v>
      </c>
      <c r="H37" s="9" t="s">
        <v>78</v>
      </c>
      <c r="I37" s="9" t="s">
        <v>43</v>
      </c>
      <c r="J37" s="13">
        <v>9</v>
      </c>
      <c r="K37" s="13">
        <v>9</v>
      </c>
      <c r="L37" s="36">
        <f t="shared" si="0"/>
        <v>1</v>
      </c>
    </row>
    <row r="38" spans="1:12" x14ac:dyDescent="0.15">
      <c r="A38" s="9"/>
      <c r="B38" s="9"/>
      <c r="C38" s="9"/>
      <c r="D38" s="9"/>
      <c r="E38" s="9"/>
      <c r="F38" s="44" t="s">
        <v>40</v>
      </c>
      <c r="G38" s="9" t="s">
        <v>260</v>
      </c>
      <c r="H38" s="9"/>
      <c r="I38" s="9"/>
      <c r="J38" s="13">
        <v>96.557877000000005</v>
      </c>
      <c r="K38" s="13">
        <v>96.557877000000005</v>
      </c>
      <c r="L38" s="36">
        <f t="shared" si="0"/>
        <v>1</v>
      </c>
    </row>
    <row r="39" spans="1:12" x14ac:dyDescent="0.15">
      <c r="A39" s="9">
        <v>1023</v>
      </c>
      <c r="B39" s="9">
        <v>606009</v>
      </c>
      <c r="C39" s="9" t="s">
        <v>18</v>
      </c>
      <c r="D39" s="9" t="s">
        <v>66</v>
      </c>
      <c r="E39" s="9" t="s">
        <v>36</v>
      </c>
      <c r="F39" s="9" t="s">
        <v>79</v>
      </c>
      <c r="G39" s="9" t="s">
        <v>80</v>
      </c>
      <c r="H39" s="9" t="s">
        <v>81</v>
      </c>
      <c r="I39" s="9" t="s">
        <v>24</v>
      </c>
      <c r="J39" s="13">
        <v>120</v>
      </c>
      <c r="K39" s="13">
        <v>120</v>
      </c>
      <c r="L39" s="36">
        <f t="shared" si="0"/>
        <v>1</v>
      </c>
    </row>
    <row r="40" spans="1:12" x14ac:dyDescent="0.15">
      <c r="A40" s="9">
        <v>9074</v>
      </c>
      <c r="B40" s="9">
        <v>606009</v>
      </c>
      <c r="C40" s="9" t="s">
        <v>18</v>
      </c>
      <c r="D40" s="9" t="s">
        <v>66</v>
      </c>
      <c r="E40" s="9" t="s">
        <v>36</v>
      </c>
      <c r="F40" s="9" t="s">
        <v>56</v>
      </c>
      <c r="G40" s="9" t="s">
        <v>82</v>
      </c>
      <c r="H40" s="9" t="s">
        <v>83</v>
      </c>
      <c r="I40" s="9" t="s">
        <v>24</v>
      </c>
      <c r="J40" s="13">
        <v>800</v>
      </c>
      <c r="K40" s="13">
        <v>800</v>
      </c>
      <c r="L40" s="36">
        <f t="shared" si="0"/>
        <v>1</v>
      </c>
    </row>
    <row r="41" spans="1:12" x14ac:dyDescent="0.15">
      <c r="A41" s="9"/>
      <c r="B41" s="9"/>
      <c r="C41" s="9"/>
      <c r="D41" s="9"/>
      <c r="E41" s="9"/>
      <c r="F41" s="3"/>
      <c r="G41" s="3"/>
      <c r="H41" s="9"/>
      <c r="I41" s="9"/>
      <c r="J41" s="13"/>
      <c r="K41" s="13"/>
      <c r="L41" s="36" t="e">
        <f t="shared" si="0"/>
        <v>#DIV/0!</v>
      </c>
    </row>
    <row r="42" spans="1:12" ht="63" x14ac:dyDescent="0.15">
      <c r="A42" s="9">
        <v>9265</v>
      </c>
      <c r="B42" s="9">
        <v>606009</v>
      </c>
      <c r="C42" s="9" t="s">
        <v>18</v>
      </c>
      <c r="D42" s="9" t="s">
        <v>66</v>
      </c>
      <c r="E42" s="9" t="s">
        <v>20</v>
      </c>
      <c r="F42" s="9" t="s">
        <v>25</v>
      </c>
      <c r="G42" s="9" t="s">
        <v>84</v>
      </c>
      <c r="H42" s="9" t="s">
        <v>85</v>
      </c>
      <c r="I42" s="9" t="s">
        <v>24</v>
      </c>
      <c r="J42" s="13">
        <v>131.00203400000001</v>
      </c>
      <c r="K42" s="13">
        <v>131.00203400000001</v>
      </c>
      <c r="L42" s="36">
        <f t="shared" si="0"/>
        <v>1</v>
      </c>
    </row>
    <row r="43" spans="1:12" ht="63" x14ac:dyDescent="0.15">
      <c r="A43" s="9">
        <v>9266</v>
      </c>
      <c r="B43" s="9">
        <v>606009</v>
      </c>
      <c r="C43" s="9" t="s">
        <v>18</v>
      </c>
      <c r="D43" s="9" t="s">
        <v>66</v>
      </c>
      <c r="E43" s="9" t="s">
        <v>20</v>
      </c>
      <c r="F43" s="9" t="s">
        <v>25</v>
      </c>
      <c r="G43" s="9" t="s">
        <v>86</v>
      </c>
      <c r="H43" s="9" t="s">
        <v>87</v>
      </c>
      <c r="I43" s="9" t="s">
        <v>24</v>
      </c>
      <c r="J43" s="13">
        <v>1800</v>
      </c>
      <c r="K43" s="13">
        <v>1800</v>
      </c>
      <c r="L43" s="36">
        <f t="shared" si="0"/>
        <v>1</v>
      </c>
    </row>
    <row r="44" spans="1:12" x14ac:dyDescent="0.15">
      <c r="A44" s="39" t="s">
        <v>88</v>
      </c>
      <c r="B44" s="39"/>
      <c r="C44" s="39"/>
      <c r="D44" s="39"/>
      <c r="E44" s="39"/>
      <c r="F44" s="39"/>
      <c r="G44" s="39"/>
      <c r="H44" s="39"/>
      <c r="I44" s="39"/>
      <c r="J44" s="42">
        <f>SUM(J45:J55)</f>
        <v>9969.24</v>
      </c>
      <c r="K44" s="18">
        <f>SUM(K45:K55)</f>
        <v>9879.4523789999985</v>
      </c>
      <c r="L44" s="36">
        <f t="shared" si="0"/>
        <v>0.99099353401061652</v>
      </c>
    </row>
    <row r="45" spans="1:12" x14ac:dyDescent="0.15">
      <c r="A45" s="47">
        <v>4</v>
      </c>
      <c r="B45" s="9">
        <v>606007</v>
      </c>
      <c r="C45" s="9" t="s">
        <v>18</v>
      </c>
      <c r="D45" s="9" t="s">
        <v>89</v>
      </c>
      <c r="E45" s="9" t="s">
        <v>20</v>
      </c>
      <c r="F45" s="9" t="s">
        <v>21</v>
      </c>
      <c r="G45" s="9" t="s">
        <v>90</v>
      </c>
      <c r="H45" s="9" t="s">
        <v>91</v>
      </c>
      <c r="I45" s="9" t="s">
        <v>24</v>
      </c>
      <c r="J45" s="19">
        <v>9.24</v>
      </c>
      <c r="K45" s="19">
        <v>9.24</v>
      </c>
      <c r="L45" s="36">
        <f t="shared" si="0"/>
        <v>1</v>
      </c>
    </row>
    <row r="46" spans="1:12" ht="63" x14ac:dyDescent="0.15">
      <c r="A46" s="47">
        <v>5</v>
      </c>
      <c r="B46" s="9">
        <v>606007</v>
      </c>
      <c r="C46" s="9" t="s">
        <v>18</v>
      </c>
      <c r="D46" s="9" t="s">
        <v>89</v>
      </c>
      <c r="E46" s="9" t="s">
        <v>20</v>
      </c>
      <c r="F46" s="9" t="s">
        <v>25</v>
      </c>
      <c r="G46" s="9" t="s">
        <v>92</v>
      </c>
      <c r="H46" s="9" t="s">
        <v>93</v>
      </c>
      <c r="I46" s="9" t="s">
        <v>24</v>
      </c>
      <c r="J46" s="19">
        <v>8200</v>
      </c>
      <c r="K46" s="19">
        <f>114.699376+5446.346603+2549.1664</f>
        <v>8110.2123789999996</v>
      </c>
      <c r="L46" s="36">
        <f t="shared" si="0"/>
        <v>0.98905029012195123</v>
      </c>
    </row>
    <row r="47" spans="1:12" ht="63" x14ac:dyDescent="0.15">
      <c r="A47" s="47">
        <v>29</v>
      </c>
      <c r="B47" s="9">
        <v>606007</v>
      </c>
      <c r="C47" s="9" t="s">
        <v>18</v>
      </c>
      <c r="D47" s="9" t="s">
        <v>89</v>
      </c>
      <c r="E47" s="9" t="s">
        <v>36</v>
      </c>
      <c r="F47" s="9" t="s">
        <v>94</v>
      </c>
      <c r="G47" s="9" t="s">
        <v>95</v>
      </c>
      <c r="H47" s="9" t="s">
        <v>96</v>
      </c>
      <c r="I47" s="9" t="s">
        <v>24</v>
      </c>
      <c r="J47" s="19">
        <v>50</v>
      </c>
      <c r="K47" s="19">
        <v>50</v>
      </c>
      <c r="L47" s="36">
        <f t="shared" si="0"/>
        <v>1</v>
      </c>
    </row>
    <row r="48" spans="1:12" ht="63" x14ac:dyDescent="0.15">
      <c r="A48" s="47">
        <v>31</v>
      </c>
      <c r="B48" s="9">
        <v>606007</v>
      </c>
      <c r="C48" s="9" t="s">
        <v>18</v>
      </c>
      <c r="D48" s="9" t="s">
        <v>89</v>
      </c>
      <c r="E48" s="9" t="s">
        <v>36</v>
      </c>
      <c r="F48" s="9" t="s">
        <v>94</v>
      </c>
      <c r="G48" s="9" t="s">
        <v>97</v>
      </c>
      <c r="H48" s="9" t="s">
        <v>98</v>
      </c>
      <c r="I48" s="9" t="s">
        <v>24</v>
      </c>
      <c r="J48" s="19">
        <v>50</v>
      </c>
      <c r="K48" s="19">
        <v>50</v>
      </c>
      <c r="L48" s="36">
        <f t="shared" si="0"/>
        <v>1</v>
      </c>
    </row>
    <row r="49" spans="1:12" ht="63" x14ac:dyDescent="0.15">
      <c r="A49" s="47">
        <v>33</v>
      </c>
      <c r="B49" s="9">
        <v>606007</v>
      </c>
      <c r="C49" s="9" t="s">
        <v>18</v>
      </c>
      <c r="D49" s="9" t="s">
        <v>89</v>
      </c>
      <c r="E49" s="9" t="s">
        <v>36</v>
      </c>
      <c r="F49" s="9" t="s">
        <v>94</v>
      </c>
      <c r="G49" s="9" t="s">
        <v>99</v>
      </c>
      <c r="H49" s="9" t="s">
        <v>100</v>
      </c>
      <c r="I49" s="9" t="s">
        <v>24</v>
      </c>
      <c r="J49" s="19">
        <v>50</v>
      </c>
      <c r="K49" s="19">
        <v>50</v>
      </c>
      <c r="L49" s="36">
        <f t="shared" si="0"/>
        <v>1</v>
      </c>
    </row>
    <row r="50" spans="1:12" x14ac:dyDescent="0.15">
      <c r="A50" s="47">
        <v>34</v>
      </c>
      <c r="B50" s="9">
        <v>606007</v>
      </c>
      <c r="C50" s="9" t="s">
        <v>18</v>
      </c>
      <c r="D50" s="9" t="s">
        <v>89</v>
      </c>
      <c r="E50" s="9" t="s">
        <v>36</v>
      </c>
      <c r="F50" s="16" t="s">
        <v>40</v>
      </c>
      <c r="G50" s="16" t="s">
        <v>101</v>
      </c>
      <c r="H50" s="16" t="s">
        <v>102</v>
      </c>
      <c r="I50" s="16" t="s">
        <v>43</v>
      </c>
      <c r="J50" s="19">
        <v>1200</v>
      </c>
      <c r="K50" s="19">
        <v>1200</v>
      </c>
      <c r="L50" s="36">
        <f t="shared" si="0"/>
        <v>1</v>
      </c>
    </row>
    <row r="51" spans="1:12" x14ac:dyDescent="0.15">
      <c r="A51" s="47">
        <v>35</v>
      </c>
      <c r="B51" s="9">
        <v>606007</v>
      </c>
      <c r="C51" s="9" t="s">
        <v>18</v>
      </c>
      <c r="D51" s="9" t="s">
        <v>89</v>
      </c>
      <c r="E51" s="9" t="s">
        <v>36</v>
      </c>
      <c r="F51" s="9" t="s">
        <v>79</v>
      </c>
      <c r="G51" s="9" t="s">
        <v>79</v>
      </c>
      <c r="H51" s="9" t="s">
        <v>103</v>
      </c>
      <c r="I51" s="9" t="s">
        <v>24</v>
      </c>
      <c r="J51" s="19">
        <v>60</v>
      </c>
      <c r="K51" s="19">
        <v>60</v>
      </c>
      <c r="L51" s="36">
        <f t="shared" si="0"/>
        <v>1</v>
      </c>
    </row>
    <row r="52" spans="1:12" ht="63" x14ac:dyDescent="0.15">
      <c r="A52" s="47">
        <v>50</v>
      </c>
      <c r="B52" s="9">
        <v>606007</v>
      </c>
      <c r="C52" s="9" t="s">
        <v>18</v>
      </c>
      <c r="D52" s="9" t="s">
        <v>89</v>
      </c>
      <c r="E52" s="17" t="s">
        <v>36</v>
      </c>
      <c r="F52" s="17" t="s">
        <v>104</v>
      </c>
      <c r="G52" s="17" t="s">
        <v>105</v>
      </c>
      <c r="H52" s="17" t="s">
        <v>96</v>
      </c>
      <c r="I52" s="17" t="s">
        <v>24</v>
      </c>
      <c r="J52" s="19">
        <v>100</v>
      </c>
      <c r="K52" s="19">
        <v>100</v>
      </c>
      <c r="L52" s="36">
        <f t="shared" si="0"/>
        <v>1</v>
      </c>
    </row>
    <row r="53" spans="1:12" ht="63" x14ac:dyDescent="0.15">
      <c r="A53" s="47">
        <v>51</v>
      </c>
      <c r="B53" s="9">
        <v>606007</v>
      </c>
      <c r="C53" s="9" t="s">
        <v>18</v>
      </c>
      <c r="D53" s="9" t="s">
        <v>89</v>
      </c>
      <c r="E53" s="17" t="s">
        <v>36</v>
      </c>
      <c r="F53" s="17" t="s">
        <v>104</v>
      </c>
      <c r="G53" s="17" t="s">
        <v>106</v>
      </c>
      <c r="H53" s="17" t="s">
        <v>107</v>
      </c>
      <c r="I53" s="17" t="s">
        <v>24</v>
      </c>
      <c r="J53" s="19">
        <v>100</v>
      </c>
      <c r="K53" s="19">
        <v>100</v>
      </c>
      <c r="L53" s="36">
        <f t="shared" si="0"/>
        <v>1</v>
      </c>
    </row>
    <row r="54" spans="1:12" ht="63" x14ac:dyDescent="0.15">
      <c r="A54" s="47">
        <v>52</v>
      </c>
      <c r="B54" s="9">
        <v>606007</v>
      </c>
      <c r="C54" s="9" t="s">
        <v>18</v>
      </c>
      <c r="D54" s="9" t="s">
        <v>89</v>
      </c>
      <c r="E54" s="17" t="s">
        <v>36</v>
      </c>
      <c r="F54" s="17" t="s">
        <v>104</v>
      </c>
      <c r="G54" s="17" t="s">
        <v>108</v>
      </c>
      <c r="H54" s="17" t="s">
        <v>109</v>
      </c>
      <c r="I54" s="17" t="s">
        <v>24</v>
      </c>
      <c r="J54" s="19">
        <v>100</v>
      </c>
      <c r="K54" s="19">
        <v>100</v>
      </c>
      <c r="L54" s="36">
        <f t="shared" si="0"/>
        <v>1</v>
      </c>
    </row>
    <row r="55" spans="1:12" ht="63" x14ac:dyDescent="0.15">
      <c r="A55" s="47">
        <v>53</v>
      </c>
      <c r="B55" s="9">
        <v>606007</v>
      </c>
      <c r="C55" s="9" t="s">
        <v>18</v>
      </c>
      <c r="D55" s="9" t="s">
        <v>89</v>
      </c>
      <c r="E55" s="17" t="s">
        <v>36</v>
      </c>
      <c r="F55" s="17" t="s">
        <v>104</v>
      </c>
      <c r="G55" s="17" t="s">
        <v>110</v>
      </c>
      <c r="H55" s="17" t="s">
        <v>111</v>
      </c>
      <c r="I55" s="17" t="s">
        <v>24</v>
      </c>
      <c r="J55" s="19">
        <v>50</v>
      </c>
      <c r="K55" s="19">
        <v>50</v>
      </c>
      <c r="L55" s="36">
        <f t="shared" si="0"/>
        <v>1</v>
      </c>
    </row>
    <row r="56" spans="1:12" x14ac:dyDescent="0.15">
      <c r="A56" s="41" t="s">
        <v>112</v>
      </c>
      <c r="B56" s="41"/>
      <c r="C56" s="41"/>
      <c r="D56" s="41"/>
      <c r="E56" s="41"/>
      <c r="F56" s="41"/>
      <c r="G56" s="41"/>
      <c r="H56" s="41"/>
      <c r="I56" s="41"/>
      <c r="J56" s="31">
        <f>SUM(J57:J61)</f>
        <v>4846</v>
      </c>
      <c r="K56" s="31">
        <f>SUM(K59:K61)</f>
        <v>2716.7898799999998</v>
      </c>
      <c r="L56" s="36">
        <f t="shared" si="0"/>
        <v>0.56062523318200574</v>
      </c>
    </row>
    <row r="57" spans="1:12" x14ac:dyDescent="0.15">
      <c r="A57" s="32"/>
      <c r="B57" s="32"/>
      <c r="C57" s="32"/>
      <c r="D57" s="9" t="s">
        <v>113</v>
      </c>
      <c r="E57" s="32"/>
      <c r="F57" s="9" t="s">
        <v>21</v>
      </c>
      <c r="G57" s="9" t="s">
        <v>258</v>
      </c>
      <c r="H57" s="32"/>
      <c r="I57" s="32"/>
      <c r="J57" s="13">
        <v>1300</v>
      </c>
      <c r="K57" s="12">
        <v>857.85762999999997</v>
      </c>
      <c r="L57" s="36">
        <f t="shared" si="0"/>
        <v>0.65989048461538458</v>
      </c>
    </row>
    <row r="58" spans="1:12" ht="63" x14ac:dyDescent="0.15">
      <c r="A58" s="32"/>
      <c r="B58" s="32"/>
      <c r="C58" s="32"/>
      <c r="D58" s="9" t="s">
        <v>113</v>
      </c>
      <c r="E58" s="32"/>
      <c r="F58" s="9" t="s">
        <v>25</v>
      </c>
      <c r="G58" s="9" t="s">
        <v>257</v>
      </c>
      <c r="H58" s="32"/>
      <c r="I58" s="32"/>
      <c r="J58" s="13">
        <v>300</v>
      </c>
      <c r="K58" s="12">
        <v>219.14648299999999</v>
      </c>
      <c r="L58" s="36">
        <f t="shared" si="0"/>
        <v>0.7304882766666666</v>
      </c>
    </row>
    <row r="59" spans="1:12" x14ac:dyDescent="0.15">
      <c r="A59" s="9">
        <v>1200</v>
      </c>
      <c r="B59" s="9">
        <v>606002</v>
      </c>
      <c r="C59" s="9" t="s">
        <v>18</v>
      </c>
      <c r="D59" s="9" t="s">
        <v>113</v>
      </c>
      <c r="E59" s="9" t="s">
        <v>36</v>
      </c>
      <c r="F59" s="9" t="s">
        <v>56</v>
      </c>
      <c r="G59" s="9" t="s">
        <v>114</v>
      </c>
      <c r="H59" s="9" t="s">
        <v>115</v>
      </c>
      <c r="I59" s="9" t="s">
        <v>24</v>
      </c>
      <c r="J59" s="13">
        <v>100</v>
      </c>
      <c r="K59" s="13">
        <v>100</v>
      </c>
      <c r="L59" s="36">
        <f t="shared" si="0"/>
        <v>1</v>
      </c>
    </row>
    <row r="60" spans="1:12" x14ac:dyDescent="0.15">
      <c r="A60" s="9">
        <v>1202</v>
      </c>
      <c r="B60" s="9">
        <v>606002</v>
      </c>
      <c r="C60" s="9" t="s">
        <v>18</v>
      </c>
      <c r="D60" s="9" t="s">
        <v>113</v>
      </c>
      <c r="E60" s="9" t="s">
        <v>36</v>
      </c>
      <c r="F60" s="9" t="s">
        <v>37</v>
      </c>
      <c r="G60" s="9" t="s">
        <v>116</v>
      </c>
      <c r="H60" s="9" t="s">
        <v>117</v>
      </c>
      <c r="I60" s="9" t="s">
        <v>24</v>
      </c>
      <c r="J60" s="13">
        <v>3130</v>
      </c>
      <c r="K60" s="13">
        <v>2600.7898799999998</v>
      </c>
      <c r="L60" s="36">
        <f t="shared" si="0"/>
        <v>0.83092328434504781</v>
      </c>
    </row>
    <row r="61" spans="1:12" x14ac:dyDescent="0.15">
      <c r="A61" s="9">
        <v>1205</v>
      </c>
      <c r="B61" s="9">
        <v>606002</v>
      </c>
      <c r="C61" s="9" t="s">
        <v>18</v>
      </c>
      <c r="D61" s="9" t="s">
        <v>113</v>
      </c>
      <c r="E61" s="9" t="s">
        <v>36</v>
      </c>
      <c r="F61" s="9" t="s">
        <v>79</v>
      </c>
      <c r="G61" s="9" t="s">
        <v>118</v>
      </c>
      <c r="H61" s="9" t="s">
        <v>119</v>
      </c>
      <c r="I61" s="9" t="s">
        <v>24</v>
      </c>
      <c r="J61" s="13">
        <v>16</v>
      </c>
      <c r="K61" s="13">
        <v>16</v>
      </c>
      <c r="L61" s="36">
        <f t="shared" si="0"/>
        <v>1</v>
      </c>
    </row>
    <row r="62" spans="1:12" x14ac:dyDescent="0.15">
      <c r="A62" s="41" t="s">
        <v>120</v>
      </c>
      <c r="B62" s="41"/>
      <c r="C62" s="41"/>
      <c r="D62" s="41"/>
      <c r="E62" s="41"/>
      <c r="F62" s="41"/>
      <c r="G62" s="41"/>
      <c r="H62" s="41"/>
      <c r="I62" s="41"/>
      <c r="J62" s="31">
        <f>SUM(J63:J70)</f>
        <v>2210.1999999999998</v>
      </c>
      <c r="K62" s="31">
        <f>SUM(K63:K69)</f>
        <v>1128.5507749999999</v>
      </c>
      <c r="L62" s="36">
        <f t="shared" si="0"/>
        <v>0.51061025020360151</v>
      </c>
    </row>
    <row r="63" spans="1:12" x14ac:dyDescent="0.15">
      <c r="A63" s="26">
        <v>2</v>
      </c>
      <c r="B63" s="9">
        <v>606004</v>
      </c>
      <c r="C63" s="9" t="s">
        <v>18</v>
      </c>
      <c r="D63" s="9" t="s">
        <v>121</v>
      </c>
      <c r="E63" s="9" t="s">
        <v>20</v>
      </c>
      <c r="F63" s="9" t="s">
        <v>21</v>
      </c>
      <c r="G63" s="9" t="s">
        <v>122</v>
      </c>
      <c r="H63" s="9" t="s">
        <v>123</v>
      </c>
      <c r="I63" s="9" t="s">
        <v>24</v>
      </c>
      <c r="J63" s="9">
        <v>275.2</v>
      </c>
      <c r="K63" s="9">
        <v>228.55077499999999</v>
      </c>
      <c r="L63" s="36">
        <f t="shared" si="0"/>
        <v>0.83048973473837207</v>
      </c>
    </row>
    <row r="64" spans="1:12" ht="63" x14ac:dyDescent="0.15">
      <c r="A64" s="26">
        <v>4</v>
      </c>
      <c r="B64" s="9">
        <v>606004</v>
      </c>
      <c r="C64" s="9" t="s">
        <v>18</v>
      </c>
      <c r="D64" s="9" t="s">
        <v>121</v>
      </c>
      <c r="E64" s="9" t="s">
        <v>20</v>
      </c>
      <c r="F64" s="9" t="s">
        <v>25</v>
      </c>
      <c r="G64" s="9" t="s">
        <v>124</v>
      </c>
      <c r="H64" s="9" t="s">
        <v>125</v>
      </c>
      <c r="I64" s="9" t="s">
        <v>24</v>
      </c>
      <c r="J64" s="9">
        <v>1000</v>
      </c>
      <c r="K64" s="9">
        <v>0</v>
      </c>
      <c r="L64" s="36">
        <f t="shared" si="0"/>
        <v>0</v>
      </c>
    </row>
    <row r="65" spans="1:12" x14ac:dyDescent="0.15">
      <c r="A65" s="26">
        <v>7</v>
      </c>
      <c r="B65" s="9">
        <v>606004</v>
      </c>
      <c r="C65" s="9" t="s">
        <v>18</v>
      </c>
      <c r="D65" s="9" t="s">
        <v>121</v>
      </c>
      <c r="E65" s="9" t="s">
        <v>20</v>
      </c>
      <c r="F65" s="9" t="s">
        <v>32</v>
      </c>
      <c r="G65" s="9" t="s">
        <v>126</v>
      </c>
      <c r="H65" s="9" t="s">
        <v>127</v>
      </c>
      <c r="I65" s="9" t="s">
        <v>24</v>
      </c>
      <c r="J65" s="9">
        <v>500</v>
      </c>
      <c r="K65" s="9">
        <v>500</v>
      </c>
      <c r="L65" s="36">
        <f t="shared" si="0"/>
        <v>1</v>
      </c>
    </row>
    <row r="66" spans="1:12" ht="63" x14ac:dyDescent="0.15">
      <c r="A66" s="26">
        <v>68</v>
      </c>
      <c r="B66" s="9">
        <v>606004</v>
      </c>
      <c r="C66" s="9" t="s">
        <v>18</v>
      </c>
      <c r="D66" s="9" t="s">
        <v>121</v>
      </c>
      <c r="E66" s="9" t="s">
        <v>36</v>
      </c>
      <c r="F66" s="9" t="s">
        <v>56</v>
      </c>
      <c r="G66" s="9" t="s">
        <v>128</v>
      </c>
      <c r="H66" s="9" t="s">
        <v>129</v>
      </c>
      <c r="I66" s="9" t="s">
        <v>24</v>
      </c>
      <c r="J66" s="9">
        <v>100</v>
      </c>
      <c r="K66" s="9">
        <v>100</v>
      </c>
      <c r="L66" s="36">
        <f t="shared" si="0"/>
        <v>1</v>
      </c>
    </row>
    <row r="67" spans="1:12" ht="63" x14ac:dyDescent="0.15">
      <c r="A67" s="26">
        <v>69</v>
      </c>
      <c r="B67" s="9">
        <v>606004</v>
      </c>
      <c r="C67" s="9" t="s">
        <v>18</v>
      </c>
      <c r="D67" s="9" t="s">
        <v>121</v>
      </c>
      <c r="E67" s="9" t="s">
        <v>36</v>
      </c>
      <c r="F67" s="9" t="s">
        <v>56</v>
      </c>
      <c r="G67" s="9" t="s">
        <v>130</v>
      </c>
      <c r="H67" s="9" t="s">
        <v>131</v>
      </c>
      <c r="I67" s="9" t="s">
        <v>24</v>
      </c>
      <c r="J67" s="9">
        <v>100</v>
      </c>
      <c r="K67" s="9">
        <v>100</v>
      </c>
      <c r="L67" s="36">
        <f t="shared" si="0"/>
        <v>1</v>
      </c>
    </row>
    <row r="68" spans="1:12" ht="63" x14ac:dyDescent="0.15">
      <c r="A68" s="26">
        <v>70</v>
      </c>
      <c r="B68" s="9">
        <v>606004</v>
      </c>
      <c r="C68" s="9" t="s">
        <v>18</v>
      </c>
      <c r="D68" s="9" t="s">
        <v>121</v>
      </c>
      <c r="E68" s="9" t="s">
        <v>36</v>
      </c>
      <c r="F68" s="9" t="s">
        <v>56</v>
      </c>
      <c r="G68" s="9" t="s">
        <v>132</v>
      </c>
      <c r="H68" s="9" t="s">
        <v>133</v>
      </c>
      <c r="I68" s="9" t="s">
        <v>24</v>
      </c>
      <c r="J68" s="9">
        <v>100</v>
      </c>
      <c r="K68" s="9">
        <v>100</v>
      </c>
      <c r="L68" s="36">
        <f t="shared" si="0"/>
        <v>1</v>
      </c>
    </row>
    <row r="69" spans="1:12" ht="63" x14ac:dyDescent="0.15">
      <c r="A69" s="26">
        <v>71</v>
      </c>
      <c r="B69" s="9">
        <v>606004</v>
      </c>
      <c r="C69" s="9" t="s">
        <v>18</v>
      </c>
      <c r="D69" s="9" t="s">
        <v>121</v>
      </c>
      <c r="E69" s="9" t="s">
        <v>36</v>
      </c>
      <c r="F69" s="9" t="s">
        <v>56</v>
      </c>
      <c r="G69" s="9" t="s">
        <v>134</v>
      </c>
      <c r="H69" s="9" t="s">
        <v>135</v>
      </c>
      <c r="I69" s="9" t="s">
        <v>24</v>
      </c>
      <c r="J69" s="9">
        <v>100</v>
      </c>
      <c r="K69" s="9">
        <v>100</v>
      </c>
      <c r="L69" s="36">
        <f t="shared" si="0"/>
        <v>1</v>
      </c>
    </row>
    <row r="70" spans="1:12" x14ac:dyDescent="0.15">
      <c r="A70" s="26"/>
      <c r="B70" s="9"/>
      <c r="C70" s="9"/>
      <c r="D70" s="9" t="s">
        <v>121</v>
      </c>
      <c r="E70" s="9"/>
      <c r="F70" s="9" t="s">
        <v>79</v>
      </c>
      <c r="G70" s="9" t="s">
        <v>259</v>
      </c>
      <c r="H70" s="9"/>
      <c r="I70" s="9"/>
      <c r="J70" s="9">
        <v>35</v>
      </c>
      <c r="K70" s="9">
        <f>23.443936+2.527238+1.563955</f>
        <v>27.535129000000001</v>
      </c>
      <c r="L70" s="36">
        <f t="shared" ref="L70:L124" si="1">K70/J70</f>
        <v>0.78671797142857147</v>
      </c>
    </row>
    <row r="71" spans="1:12" x14ac:dyDescent="0.15">
      <c r="A71" s="41" t="s">
        <v>136</v>
      </c>
      <c r="B71" s="41"/>
      <c r="C71" s="41"/>
      <c r="D71" s="41"/>
      <c r="E71" s="41"/>
      <c r="F71" s="41"/>
      <c r="G71" s="41"/>
      <c r="H71" s="41"/>
      <c r="I71" s="41"/>
      <c r="J71" s="31">
        <f>SUM(J72:J80)</f>
        <v>6876</v>
      </c>
      <c r="K71" s="31">
        <f>SUM(K72:K80)</f>
        <v>6876</v>
      </c>
      <c r="L71" s="36">
        <f t="shared" si="1"/>
        <v>1</v>
      </c>
    </row>
    <row r="72" spans="1:12" x14ac:dyDescent="0.15">
      <c r="A72" s="26">
        <v>6</v>
      </c>
      <c r="B72" s="9">
        <v>606008</v>
      </c>
      <c r="C72" s="9" t="s">
        <v>18</v>
      </c>
      <c r="D72" s="9" t="s">
        <v>137</v>
      </c>
      <c r="E72" s="9" t="s">
        <v>20</v>
      </c>
      <c r="F72" s="9" t="s">
        <v>21</v>
      </c>
      <c r="G72" s="9" t="s">
        <v>138</v>
      </c>
      <c r="H72" s="20" t="s">
        <v>139</v>
      </c>
      <c r="I72" s="9" t="s">
        <v>24</v>
      </c>
      <c r="J72" s="9">
        <v>400</v>
      </c>
      <c r="K72" s="12">
        <v>400</v>
      </c>
      <c r="L72" s="36">
        <f t="shared" si="1"/>
        <v>1</v>
      </c>
    </row>
    <row r="73" spans="1:12" ht="63" x14ac:dyDescent="0.15">
      <c r="A73" s="26">
        <v>7</v>
      </c>
      <c r="B73" s="9">
        <v>606008</v>
      </c>
      <c r="C73" s="9" t="s">
        <v>18</v>
      </c>
      <c r="D73" s="9" t="s">
        <v>137</v>
      </c>
      <c r="E73" s="9" t="s">
        <v>20</v>
      </c>
      <c r="F73" s="9" t="s">
        <v>25</v>
      </c>
      <c r="G73" s="9" t="s">
        <v>140</v>
      </c>
      <c r="H73" s="21" t="s">
        <v>141</v>
      </c>
      <c r="I73" s="9" t="s">
        <v>24</v>
      </c>
      <c r="J73" s="9">
        <v>100</v>
      </c>
      <c r="K73" s="26">
        <v>100</v>
      </c>
      <c r="L73" s="36">
        <f t="shared" si="1"/>
        <v>1</v>
      </c>
    </row>
    <row r="74" spans="1:12" x14ac:dyDescent="0.15">
      <c r="A74" s="26">
        <v>8</v>
      </c>
      <c r="B74" s="9">
        <v>606008</v>
      </c>
      <c r="C74" s="9" t="s">
        <v>18</v>
      </c>
      <c r="D74" s="9" t="s">
        <v>137</v>
      </c>
      <c r="E74" s="9" t="s">
        <v>20</v>
      </c>
      <c r="F74" s="9" t="s">
        <v>32</v>
      </c>
      <c r="G74" s="9" t="s">
        <v>142</v>
      </c>
      <c r="H74" s="22" t="s">
        <v>143</v>
      </c>
      <c r="I74" s="9" t="s">
        <v>24</v>
      </c>
      <c r="J74" s="9">
        <v>100</v>
      </c>
      <c r="K74" s="26">
        <v>100</v>
      </c>
      <c r="L74" s="36">
        <f t="shared" si="1"/>
        <v>1</v>
      </c>
    </row>
    <row r="75" spans="1:12" x14ac:dyDescent="0.15">
      <c r="A75" s="26">
        <v>9</v>
      </c>
      <c r="B75" s="9">
        <v>606008</v>
      </c>
      <c r="C75" s="9" t="s">
        <v>18</v>
      </c>
      <c r="D75" s="9" t="s">
        <v>137</v>
      </c>
      <c r="E75" s="9" t="s">
        <v>20</v>
      </c>
      <c r="F75" s="9" t="s">
        <v>32</v>
      </c>
      <c r="G75" s="9" t="s">
        <v>144</v>
      </c>
      <c r="H75" s="23" t="s">
        <v>145</v>
      </c>
      <c r="I75" s="9" t="s">
        <v>24</v>
      </c>
      <c r="J75" s="9">
        <v>400</v>
      </c>
      <c r="K75" s="9">
        <v>400</v>
      </c>
      <c r="L75" s="36">
        <f t="shared" si="1"/>
        <v>1</v>
      </c>
    </row>
    <row r="76" spans="1:12" x14ac:dyDescent="0.15">
      <c r="A76" s="26">
        <v>25</v>
      </c>
      <c r="B76" s="9">
        <v>606008</v>
      </c>
      <c r="C76" s="9" t="s">
        <v>18</v>
      </c>
      <c r="D76" s="9" t="s">
        <v>137</v>
      </c>
      <c r="E76" s="9" t="s">
        <v>36</v>
      </c>
      <c r="F76" s="9" t="s">
        <v>37</v>
      </c>
      <c r="G76" s="9" t="s">
        <v>146</v>
      </c>
      <c r="H76" s="10" t="s">
        <v>147</v>
      </c>
      <c r="I76" s="9" t="s">
        <v>24</v>
      </c>
      <c r="J76" s="9">
        <v>2000</v>
      </c>
      <c r="K76" s="9">
        <v>2000</v>
      </c>
      <c r="L76" s="36">
        <f t="shared" si="1"/>
        <v>1</v>
      </c>
    </row>
    <row r="77" spans="1:12" x14ac:dyDescent="0.15">
      <c r="A77" s="26">
        <v>26</v>
      </c>
      <c r="B77" s="9">
        <v>606008</v>
      </c>
      <c r="C77" s="9" t="s">
        <v>18</v>
      </c>
      <c r="D77" s="9" t="s">
        <v>137</v>
      </c>
      <c r="E77" s="9" t="s">
        <v>36</v>
      </c>
      <c r="F77" s="9" t="s">
        <v>37</v>
      </c>
      <c r="G77" s="9" t="s">
        <v>148</v>
      </c>
      <c r="H77" s="10" t="s">
        <v>149</v>
      </c>
      <c r="I77" s="9" t="s">
        <v>24</v>
      </c>
      <c r="J77" s="9">
        <v>2200</v>
      </c>
      <c r="K77" s="9">
        <v>2200</v>
      </c>
      <c r="L77" s="36">
        <f t="shared" si="1"/>
        <v>1</v>
      </c>
    </row>
    <row r="78" spans="1:12" x14ac:dyDescent="0.15">
      <c r="A78" s="26">
        <v>27</v>
      </c>
      <c r="B78" s="9">
        <v>606008</v>
      </c>
      <c r="C78" s="9" t="s">
        <v>18</v>
      </c>
      <c r="D78" s="9" t="s">
        <v>137</v>
      </c>
      <c r="E78" s="9" t="s">
        <v>36</v>
      </c>
      <c r="F78" s="9" t="s">
        <v>37</v>
      </c>
      <c r="G78" s="9" t="s">
        <v>150</v>
      </c>
      <c r="H78" s="24" t="s">
        <v>151</v>
      </c>
      <c r="I78" s="9" t="s">
        <v>24</v>
      </c>
      <c r="J78" s="9">
        <v>1500</v>
      </c>
      <c r="K78" s="27">
        <v>1500</v>
      </c>
      <c r="L78" s="36">
        <f t="shared" si="1"/>
        <v>1</v>
      </c>
    </row>
    <row r="79" spans="1:12" x14ac:dyDescent="0.15">
      <c r="A79" s="26">
        <v>30</v>
      </c>
      <c r="B79" s="9">
        <v>606008</v>
      </c>
      <c r="C79" s="9" t="s">
        <v>18</v>
      </c>
      <c r="D79" s="9" t="s">
        <v>137</v>
      </c>
      <c r="E79" s="9" t="s">
        <v>36</v>
      </c>
      <c r="F79" s="9" t="s">
        <v>79</v>
      </c>
      <c r="G79" s="9" t="s">
        <v>152</v>
      </c>
      <c r="H79" s="25" t="s">
        <v>153</v>
      </c>
      <c r="I79" s="9" t="s">
        <v>24</v>
      </c>
      <c r="J79" s="9">
        <v>76</v>
      </c>
      <c r="K79" s="9">
        <v>76</v>
      </c>
      <c r="L79" s="36">
        <f t="shared" si="1"/>
        <v>1</v>
      </c>
    </row>
    <row r="80" spans="1:12" x14ac:dyDescent="0.15">
      <c r="A80" s="26">
        <v>49</v>
      </c>
      <c r="B80" s="9">
        <v>606008</v>
      </c>
      <c r="C80" s="9" t="s">
        <v>18</v>
      </c>
      <c r="D80" s="9" t="s">
        <v>137</v>
      </c>
      <c r="E80" s="9" t="s">
        <v>36</v>
      </c>
      <c r="F80" s="9" t="s">
        <v>37</v>
      </c>
      <c r="G80" s="9" t="s">
        <v>154</v>
      </c>
      <c r="H80" s="9" t="s">
        <v>155</v>
      </c>
      <c r="I80" s="9" t="s">
        <v>24</v>
      </c>
      <c r="J80" s="9">
        <v>100</v>
      </c>
      <c r="K80" s="9">
        <v>100</v>
      </c>
      <c r="L80" s="36">
        <f t="shared" si="1"/>
        <v>1</v>
      </c>
    </row>
    <row r="81" spans="1:12" x14ac:dyDescent="0.15">
      <c r="A81" s="41" t="s">
        <v>156</v>
      </c>
      <c r="B81" s="41"/>
      <c r="C81" s="41"/>
      <c r="D81" s="41"/>
      <c r="E81" s="41"/>
      <c r="F81" s="41"/>
      <c r="G81" s="41"/>
      <c r="H81" s="41"/>
      <c r="I81" s="41"/>
      <c r="J81" s="31">
        <f>SUM(J82:J96)</f>
        <v>8173.5920000000006</v>
      </c>
      <c r="K81" s="31">
        <f>SUM(K82:K96)</f>
        <v>7495.0286059999999</v>
      </c>
      <c r="L81" s="36">
        <f t="shared" si="1"/>
        <v>0.9169810049241508</v>
      </c>
    </row>
    <row r="82" spans="1:12" x14ac:dyDescent="0.15">
      <c r="A82" s="9">
        <v>1037</v>
      </c>
      <c r="B82" s="9">
        <v>606010</v>
      </c>
      <c r="C82" s="9" t="s">
        <v>18</v>
      </c>
      <c r="D82" s="9" t="s">
        <v>157</v>
      </c>
      <c r="E82" s="9" t="s">
        <v>20</v>
      </c>
      <c r="F82" s="9" t="s">
        <v>21</v>
      </c>
      <c r="G82" s="9" t="s">
        <v>158</v>
      </c>
      <c r="H82" s="9" t="s">
        <v>159</v>
      </c>
      <c r="I82" s="9" t="s">
        <v>24</v>
      </c>
      <c r="J82" s="9">
        <v>16.488</v>
      </c>
      <c r="K82" s="9">
        <v>16.488</v>
      </c>
      <c r="L82" s="36">
        <f t="shared" si="1"/>
        <v>1</v>
      </c>
    </row>
    <row r="83" spans="1:12" ht="63" x14ac:dyDescent="0.15">
      <c r="A83" s="9">
        <v>1038</v>
      </c>
      <c r="B83" s="9">
        <v>606010</v>
      </c>
      <c r="C83" s="9" t="s">
        <v>18</v>
      </c>
      <c r="D83" s="9" t="s">
        <v>157</v>
      </c>
      <c r="E83" s="9" t="s">
        <v>20</v>
      </c>
      <c r="F83" s="9" t="s">
        <v>25</v>
      </c>
      <c r="G83" s="9" t="s">
        <v>160</v>
      </c>
      <c r="H83" s="9" t="s">
        <v>161</v>
      </c>
      <c r="I83" s="9" t="s">
        <v>24</v>
      </c>
      <c r="J83" s="9">
        <v>5000</v>
      </c>
      <c r="K83" s="9">
        <v>4526.2436349999998</v>
      </c>
      <c r="L83" s="36">
        <f t="shared" si="1"/>
        <v>0.90524872699999992</v>
      </c>
    </row>
    <row r="84" spans="1:12" x14ac:dyDescent="0.15">
      <c r="A84" s="9">
        <v>1042</v>
      </c>
      <c r="B84" s="9">
        <v>606010</v>
      </c>
      <c r="C84" s="9" t="s">
        <v>18</v>
      </c>
      <c r="D84" s="9" t="s">
        <v>157</v>
      </c>
      <c r="E84" s="9" t="s">
        <v>20</v>
      </c>
      <c r="F84" s="9" t="s">
        <v>32</v>
      </c>
      <c r="G84" s="9" t="s">
        <v>162</v>
      </c>
      <c r="H84" s="9" t="s">
        <v>163</v>
      </c>
      <c r="I84" s="9" t="s">
        <v>24</v>
      </c>
      <c r="J84" s="9">
        <v>475</v>
      </c>
      <c r="K84" s="9">
        <v>440</v>
      </c>
      <c r="L84" s="36">
        <f t="shared" si="1"/>
        <v>0.9263157894736842</v>
      </c>
    </row>
    <row r="85" spans="1:12" x14ac:dyDescent="0.15">
      <c r="A85" s="9">
        <v>1056</v>
      </c>
      <c r="B85" s="9">
        <v>606010</v>
      </c>
      <c r="C85" s="9" t="s">
        <v>18</v>
      </c>
      <c r="D85" s="9" t="s">
        <v>157</v>
      </c>
      <c r="E85" s="9" t="s">
        <v>36</v>
      </c>
      <c r="F85" s="9" t="s">
        <v>56</v>
      </c>
      <c r="G85" s="9" t="s">
        <v>164</v>
      </c>
      <c r="H85" s="9" t="s">
        <v>165</v>
      </c>
      <c r="I85" s="9" t="s">
        <v>24</v>
      </c>
      <c r="J85" s="9">
        <v>100</v>
      </c>
      <c r="K85" s="9">
        <v>100</v>
      </c>
      <c r="L85" s="36">
        <f t="shared" si="1"/>
        <v>1</v>
      </c>
    </row>
    <row r="86" spans="1:12" x14ac:dyDescent="0.15">
      <c r="A86" s="9">
        <v>1057</v>
      </c>
      <c r="B86" s="9">
        <v>606010</v>
      </c>
      <c r="C86" s="9" t="s">
        <v>18</v>
      </c>
      <c r="D86" s="9" t="s">
        <v>157</v>
      </c>
      <c r="E86" s="9" t="s">
        <v>36</v>
      </c>
      <c r="F86" s="9" t="s">
        <v>56</v>
      </c>
      <c r="G86" s="9" t="s">
        <v>166</v>
      </c>
      <c r="H86" s="9" t="s">
        <v>167</v>
      </c>
      <c r="I86" s="9" t="s">
        <v>24</v>
      </c>
      <c r="J86" s="9">
        <v>100</v>
      </c>
      <c r="K86" s="9">
        <v>100</v>
      </c>
      <c r="L86" s="36">
        <f t="shared" si="1"/>
        <v>1</v>
      </c>
    </row>
    <row r="87" spans="1:12" x14ac:dyDescent="0.15">
      <c r="A87" s="9">
        <v>1058</v>
      </c>
      <c r="B87" s="9">
        <v>606010</v>
      </c>
      <c r="C87" s="9" t="s">
        <v>18</v>
      </c>
      <c r="D87" s="9" t="s">
        <v>157</v>
      </c>
      <c r="E87" s="9" t="s">
        <v>36</v>
      </c>
      <c r="F87" s="9" t="s">
        <v>56</v>
      </c>
      <c r="G87" s="9" t="s">
        <v>168</v>
      </c>
      <c r="H87" s="9" t="s">
        <v>169</v>
      </c>
      <c r="I87" s="9" t="s">
        <v>24</v>
      </c>
      <c r="J87" s="9">
        <v>100</v>
      </c>
      <c r="K87" s="9">
        <v>100</v>
      </c>
      <c r="L87" s="36">
        <f t="shared" si="1"/>
        <v>1</v>
      </c>
    </row>
    <row r="88" spans="1:12" x14ac:dyDescent="0.15">
      <c r="A88" s="9">
        <v>1059</v>
      </c>
      <c r="B88" s="9">
        <v>606010</v>
      </c>
      <c r="C88" s="9" t="s">
        <v>18</v>
      </c>
      <c r="D88" s="9" t="s">
        <v>157</v>
      </c>
      <c r="E88" s="9" t="s">
        <v>36</v>
      </c>
      <c r="F88" s="9" t="s">
        <v>56</v>
      </c>
      <c r="G88" s="9" t="s">
        <v>170</v>
      </c>
      <c r="H88" s="9" t="s">
        <v>171</v>
      </c>
      <c r="I88" s="9" t="s">
        <v>24</v>
      </c>
      <c r="J88" s="9">
        <v>100</v>
      </c>
      <c r="K88" s="9">
        <v>100</v>
      </c>
      <c r="L88" s="36">
        <f t="shared" si="1"/>
        <v>1</v>
      </c>
    </row>
    <row r="89" spans="1:12" x14ac:dyDescent="0.15">
      <c r="A89" s="9">
        <v>1060</v>
      </c>
      <c r="B89" s="9">
        <v>606010</v>
      </c>
      <c r="C89" s="9" t="s">
        <v>18</v>
      </c>
      <c r="D89" s="9" t="s">
        <v>157</v>
      </c>
      <c r="E89" s="9" t="s">
        <v>36</v>
      </c>
      <c r="F89" s="9" t="s">
        <v>56</v>
      </c>
      <c r="G89" s="9" t="s">
        <v>172</v>
      </c>
      <c r="H89" s="9" t="s">
        <v>173</v>
      </c>
      <c r="I89" s="9" t="s">
        <v>24</v>
      </c>
      <c r="J89" s="9">
        <v>100</v>
      </c>
      <c r="K89" s="9">
        <v>100</v>
      </c>
      <c r="L89" s="36">
        <f t="shared" si="1"/>
        <v>1</v>
      </c>
    </row>
    <row r="90" spans="1:12" x14ac:dyDescent="0.15">
      <c r="A90" s="9">
        <v>1061</v>
      </c>
      <c r="B90" s="9">
        <v>606010</v>
      </c>
      <c r="C90" s="9" t="s">
        <v>18</v>
      </c>
      <c r="D90" s="9" t="s">
        <v>157</v>
      </c>
      <c r="E90" s="9" t="s">
        <v>36</v>
      </c>
      <c r="F90" s="9" t="s">
        <v>56</v>
      </c>
      <c r="G90" s="9" t="s">
        <v>174</v>
      </c>
      <c r="H90" s="9" t="s">
        <v>175</v>
      </c>
      <c r="I90" s="9" t="s">
        <v>24</v>
      </c>
      <c r="J90" s="9">
        <v>100</v>
      </c>
      <c r="K90" s="9">
        <v>100</v>
      </c>
      <c r="L90" s="36">
        <f t="shared" si="1"/>
        <v>1</v>
      </c>
    </row>
    <row r="91" spans="1:12" x14ac:dyDescent="0.15">
      <c r="A91" s="9">
        <v>1062</v>
      </c>
      <c r="B91" s="9">
        <v>606010</v>
      </c>
      <c r="C91" s="9" t="s">
        <v>18</v>
      </c>
      <c r="D91" s="9" t="s">
        <v>157</v>
      </c>
      <c r="E91" s="9" t="s">
        <v>36</v>
      </c>
      <c r="F91" s="9" t="s">
        <v>56</v>
      </c>
      <c r="G91" s="9" t="s">
        <v>176</v>
      </c>
      <c r="H91" s="9" t="s">
        <v>177</v>
      </c>
      <c r="I91" s="9" t="s">
        <v>24</v>
      </c>
      <c r="J91" s="9">
        <v>100</v>
      </c>
      <c r="K91" s="9">
        <v>100</v>
      </c>
      <c r="L91" s="36">
        <f t="shared" si="1"/>
        <v>1</v>
      </c>
    </row>
    <row r="92" spans="1:12" x14ac:dyDescent="0.15">
      <c r="A92" s="9">
        <v>1063</v>
      </c>
      <c r="B92" s="9">
        <v>606010</v>
      </c>
      <c r="C92" s="9" t="s">
        <v>18</v>
      </c>
      <c r="D92" s="9" t="s">
        <v>157</v>
      </c>
      <c r="E92" s="9" t="s">
        <v>36</v>
      </c>
      <c r="F92" s="9" t="s">
        <v>56</v>
      </c>
      <c r="G92" s="9" t="s">
        <v>178</v>
      </c>
      <c r="H92" s="9" t="s">
        <v>179</v>
      </c>
      <c r="I92" s="9" t="s">
        <v>24</v>
      </c>
      <c r="J92" s="9">
        <v>100</v>
      </c>
      <c r="K92" s="9">
        <v>100</v>
      </c>
      <c r="L92" s="36">
        <f t="shared" si="1"/>
        <v>1</v>
      </c>
    </row>
    <row r="93" spans="1:12" x14ac:dyDescent="0.15">
      <c r="A93" s="9">
        <v>1064</v>
      </c>
      <c r="B93" s="9">
        <v>606010</v>
      </c>
      <c r="C93" s="9" t="s">
        <v>18</v>
      </c>
      <c r="D93" s="9" t="s">
        <v>157</v>
      </c>
      <c r="E93" s="9" t="s">
        <v>36</v>
      </c>
      <c r="F93" s="9" t="s">
        <v>56</v>
      </c>
      <c r="G93" s="9" t="s">
        <v>180</v>
      </c>
      <c r="H93" s="9" t="s">
        <v>181</v>
      </c>
      <c r="I93" s="9" t="s">
        <v>24</v>
      </c>
      <c r="J93" s="9">
        <v>100</v>
      </c>
      <c r="K93" s="9">
        <v>100</v>
      </c>
      <c r="L93" s="36">
        <f t="shared" si="1"/>
        <v>1</v>
      </c>
    </row>
    <row r="94" spans="1:12" x14ac:dyDescent="0.15">
      <c r="A94" s="9">
        <v>1065</v>
      </c>
      <c r="B94" s="9">
        <v>606010</v>
      </c>
      <c r="C94" s="9" t="s">
        <v>18</v>
      </c>
      <c r="D94" s="9" t="s">
        <v>157</v>
      </c>
      <c r="E94" s="9" t="s">
        <v>36</v>
      </c>
      <c r="F94" s="9" t="s">
        <v>56</v>
      </c>
      <c r="G94" s="9" t="s">
        <v>182</v>
      </c>
      <c r="H94" s="9" t="s">
        <v>183</v>
      </c>
      <c r="I94" s="9" t="s">
        <v>24</v>
      </c>
      <c r="J94" s="9">
        <v>100</v>
      </c>
      <c r="K94" s="9">
        <v>100</v>
      </c>
      <c r="L94" s="36">
        <f t="shared" si="1"/>
        <v>1</v>
      </c>
    </row>
    <row r="95" spans="1:12" x14ac:dyDescent="0.15">
      <c r="A95" s="9">
        <v>1066</v>
      </c>
      <c r="B95" s="9">
        <v>606010</v>
      </c>
      <c r="C95" s="9" t="s">
        <v>18</v>
      </c>
      <c r="D95" s="9" t="s">
        <v>157</v>
      </c>
      <c r="E95" s="9" t="s">
        <v>36</v>
      </c>
      <c r="F95" s="9" t="s">
        <v>37</v>
      </c>
      <c r="G95" s="9" t="s">
        <v>184</v>
      </c>
      <c r="H95" s="9" t="s">
        <v>185</v>
      </c>
      <c r="I95" s="9" t="s">
        <v>24</v>
      </c>
      <c r="J95" s="9">
        <v>1562.104</v>
      </c>
      <c r="K95" s="12">
        <v>1420.0531699999999</v>
      </c>
      <c r="L95" s="36">
        <f t="shared" si="1"/>
        <v>0.90906442208713367</v>
      </c>
    </row>
    <row r="96" spans="1:12" x14ac:dyDescent="0.15">
      <c r="A96" s="9">
        <v>1068</v>
      </c>
      <c r="B96" s="9">
        <v>606010</v>
      </c>
      <c r="C96" s="9" t="s">
        <v>18</v>
      </c>
      <c r="D96" s="9" t="s">
        <v>157</v>
      </c>
      <c r="E96" s="9" t="s">
        <v>36</v>
      </c>
      <c r="F96" s="9" t="s">
        <v>79</v>
      </c>
      <c r="G96" s="9" t="s">
        <v>186</v>
      </c>
      <c r="H96" s="9" t="s">
        <v>187</v>
      </c>
      <c r="I96" s="9" t="s">
        <v>24</v>
      </c>
      <c r="J96" s="9">
        <v>120</v>
      </c>
      <c r="K96" s="12">
        <v>92.243801000000005</v>
      </c>
      <c r="L96" s="36">
        <f t="shared" si="1"/>
        <v>0.76869834166666673</v>
      </c>
    </row>
    <row r="97" spans="1:12" x14ac:dyDescent="0.15">
      <c r="A97" s="39" t="s">
        <v>188</v>
      </c>
      <c r="B97" s="39"/>
      <c r="C97" s="39"/>
      <c r="D97" s="39"/>
      <c r="E97" s="39"/>
      <c r="F97" s="39"/>
      <c r="G97" s="39"/>
      <c r="H97" s="39"/>
      <c r="I97" s="39"/>
      <c r="J97" s="28">
        <f>SUM(J98:J114)</f>
        <v>8355.2802000000011</v>
      </c>
      <c r="K97" s="28">
        <f>SUM(K98:K114)</f>
        <v>8355.2802000000011</v>
      </c>
      <c r="L97" s="36">
        <f t="shared" si="1"/>
        <v>1</v>
      </c>
    </row>
    <row r="98" spans="1:12" ht="63" x14ac:dyDescent="0.15">
      <c r="A98" s="45">
        <v>836</v>
      </c>
      <c r="B98" s="45">
        <v>606006</v>
      </c>
      <c r="C98" s="26" t="s">
        <v>18</v>
      </c>
      <c r="D98" s="26" t="s">
        <v>189</v>
      </c>
      <c r="E98" s="26" t="s">
        <v>20</v>
      </c>
      <c r="F98" s="12" t="s">
        <v>25</v>
      </c>
      <c r="G98" s="12" t="s">
        <v>190</v>
      </c>
      <c r="H98" s="46" t="s">
        <v>191</v>
      </c>
      <c r="I98" s="47" t="s">
        <v>24</v>
      </c>
      <c r="J98" s="48">
        <v>1000</v>
      </c>
      <c r="K98" s="48">
        <v>1000</v>
      </c>
      <c r="L98" s="36">
        <f t="shared" si="1"/>
        <v>1</v>
      </c>
    </row>
    <row r="99" spans="1:12" ht="63" x14ac:dyDescent="0.15">
      <c r="A99" s="45">
        <v>837</v>
      </c>
      <c r="B99" s="45">
        <v>606006</v>
      </c>
      <c r="C99" s="26" t="s">
        <v>18</v>
      </c>
      <c r="D99" s="26" t="s">
        <v>189</v>
      </c>
      <c r="E99" s="26" t="s">
        <v>20</v>
      </c>
      <c r="F99" s="12" t="s">
        <v>25</v>
      </c>
      <c r="G99" s="12" t="s">
        <v>192</v>
      </c>
      <c r="H99" s="46" t="s">
        <v>193</v>
      </c>
      <c r="I99" s="47" t="s">
        <v>24</v>
      </c>
      <c r="J99" s="48">
        <v>2000</v>
      </c>
      <c r="K99" s="48">
        <v>2000</v>
      </c>
      <c r="L99" s="36">
        <f t="shared" si="1"/>
        <v>1</v>
      </c>
    </row>
    <row r="100" spans="1:12" ht="63" x14ac:dyDescent="0.15">
      <c r="A100" s="45">
        <v>838</v>
      </c>
      <c r="B100" s="45">
        <v>606006</v>
      </c>
      <c r="C100" s="26" t="s">
        <v>18</v>
      </c>
      <c r="D100" s="26" t="s">
        <v>189</v>
      </c>
      <c r="E100" s="26" t="s">
        <v>20</v>
      </c>
      <c r="F100" s="12" t="s">
        <v>25</v>
      </c>
      <c r="G100" s="12" t="s">
        <v>194</v>
      </c>
      <c r="H100" s="46" t="s">
        <v>195</v>
      </c>
      <c r="I100" s="47" t="s">
        <v>24</v>
      </c>
      <c r="J100" s="48">
        <v>500</v>
      </c>
      <c r="K100" s="29">
        <v>500</v>
      </c>
      <c r="L100" s="36">
        <f t="shared" si="1"/>
        <v>1</v>
      </c>
    </row>
    <row r="101" spans="1:12" x14ac:dyDescent="0.15">
      <c r="A101" s="45">
        <v>840</v>
      </c>
      <c r="B101" s="45">
        <v>606006</v>
      </c>
      <c r="C101" s="26" t="s">
        <v>18</v>
      </c>
      <c r="D101" s="26" t="s">
        <v>189</v>
      </c>
      <c r="E101" s="26" t="s">
        <v>20</v>
      </c>
      <c r="F101" s="12" t="s">
        <v>32</v>
      </c>
      <c r="G101" s="12" t="s">
        <v>196</v>
      </c>
      <c r="H101" s="46" t="s">
        <v>197</v>
      </c>
      <c r="I101" s="47" t="s">
        <v>24</v>
      </c>
      <c r="J101" s="29">
        <v>192.33629999999999</v>
      </c>
      <c r="K101" s="29">
        <v>192.33629999999999</v>
      </c>
      <c r="L101" s="36">
        <f t="shared" si="1"/>
        <v>1</v>
      </c>
    </row>
    <row r="102" spans="1:12" ht="63" x14ac:dyDescent="0.15">
      <c r="A102" s="45">
        <v>841</v>
      </c>
      <c r="B102" s="45">
        <v>606006</v>
      </c>
      <c r="C102" s="26" t="s">
        <v>18</v>
      </c>
      <c r="D102" s="26" t="s">
        <v>189</v>
      </c>
      <c r="E102" s="26" t="s">
        <v>20</v>
      </c>
      <c r="F102" s="12" t="s">
        <v>25</v>
      </c>
      <c r="G102" s="12" t="s">
        <v>198</v>
      </c>
      <c r="H102" s="46" t="s">
        <v>199</v>
      </c>
      <c r="I102" s="47" t="s">
        <v>24</v>
      </c>
      <c r="J102" s="29">
        <v>1941.8146979999999</v>
      </c>
      <c r="K102" s="29">
        <v>1941.8146979999999</v>
      </c>
      <c r="L102" s="36">
        <f t="shared" si="1"/>
        <v>1</v>
      </c>
    </row>
    <row r="103" spans="1:12" ht="63" x14ac:dyDescent="0.15">
      <c r="A103" s="45">
        <v>864</v>
      </c>
      <c r="B103" s="45">
        <v>606006</v>
      </c>
      <c r="C103" s="26" t="s">
        <v>18</v>
      </c>
      <c r="D103" s="26" t="s">
        <v>189</v>
      </c>
      <c r="E103" s="26" t="s">
        <v>36</v>
      </c>
      <c r="F103" s="12" t="s">
        <v>56</v>
      </c>
      <c r="G103" s="12" t="s">
        <v>200</v>
      </c>
      <c r="H103" s="46" t="s">
        <v>201</v>
      </c>
      <c r="I103" s="47" t="s">
        <v>24</v>
      </c>
      <c r="J103" s="49">
        <v>100</v>
      </c>
      <c r="K103" s="49">
        <v>100</v>
      </c>
      <c r="L103" s="36">
        <f t="shared" si="1"/>
        <v>1</v>
      </c>
    </row>
    <row r="104" spans="1:12" ht="63" x14ac:dyDescent="0.15">
      <c r="A104" s="45">
        <v>865</v>
      </c>
      <c r="B104" s="45">
        <v>606006</v>
      </c>
      <c r="C104" s="26" t="s">
        <v>18</v>
      </c>
      <c r="D104" s="26" t="s">
        <v>189</v>
      </c>
      <c r="E104" s="26" t="s">
        <v>36</v>
      </c>
      <c r="F104" s="12" t="s">
        <v>56</v>
      </c>
      <c r="G104" s="12" t="s">
        <v>202</v>
      </c>
      <c r="H104" s="46" t="s">
        <v>203</v>
      </c>
      <c r="I104" s="47" t="s">
        <v>24</v>
      </c>
      <c r="J104" s="49">
        <v>100</v>
      </c>
      <c r="K104" s="49">
        <v>100</v>
      </c>
      <c r="L104" s="36">
        <f t="shared" si="1"/>
        <v>1</v>
      </c>
    </row>
    <row r="105" spans="1:12" ht="63" x14ac:dyDescent="0.15">
      <c r="A105" s="45">
        <v>866</v>
      </c>
      <c r="B105" s="45">
        <v>606006</v>
      </c>
      <c r="C105" s="26" t="s">
        <v>18</v>
      </c>
      <c r="D105" s="26" t="s">
        <v>189</v>
      </c>
      <c r="E105" s="26" t="s">
        <v>36</v>
      </c>
      <c r="F105" s="12" t="s">
        <v>56</v>
      </c>
      <c r="G105" s="12" t="s">
        <v>204</v>
      </c>
      <c r="H105" s="46" t="s">
        <v>205</v>
      </c>
      <c r="I105" s="47" t="s">
        <v>24</v>
      </c>
      <c r="J105" s="49">
        <v>100</v>
      </c>
      <c r="K105" s="49">
        <v>100</v>
      </c>
      <c r="L105" s="36">
        <f t="shared" si="1"/>
        <v>1</v>
      </c>
    </row>
    <row r="106" spans="1:12" ht="63" x14ac:dyDescent="0.15">
      <c r="A106" s="45">
        <v>867</v>
      </c>
      <c r="B106" s="45">
        <v>606006</v>
      </c>
      <c r="C106" s="26" t="s">
        <v>18</v>
      </c>
      <c r="D106" s="26" t="s">
        <v>189</v>
      </c>
      <c r="E106" s="26" t="s">
        <v>36</v>
      </c>
      <c r="F106" s="12" t="s">
        <v>56</v>
      </c>
      <c r="G106" s="12" t="s">
        <v>206</v>
      </c>
      <c r="H106" s="46" t="s">
        <v>207</v>
      </c>
      <c r="I106" s="47" t="s">
        <v>24</v>
      </c>
      <c r="J106" s="49">
        <v>60</v>
      </c>
      <c r="K106" s="49">
        <v>60</v>
      </c>
      <c r="L106" s="36">
        <f t="shared" si="1"/>
        <v>1</v>
      </c>
    </row>
    <row r="107" spans="1:12" ht="63" x14ac:dyDescent="0.15">
      <c r="A107" s="45">
        <v>868</v>
      </c>
      <c r="B107" s="45">
        <v>606006</v>
      </c>
      <c r="C107" s="26" t="s">
        <v>18</v>
      </c>
      <c r="D107" s="26" t="s">
        <v>189</v>
      </c>
      <c r="E107" s="26" t="s">
        <v>36</v>
      </c>
      <c r="F107" s="12" t="s">
        <v>56</v>
      </c>
      <c r="G107" s="12" t="s">
        <v>208</v>
      </c>
      <c r="H107" s="46" t="s">
        <v>209</v>
      </c>
      <c r="I107" s="47" t="s">
        <v>24</v>
      </c>
      <c r="J107" s="49">
        <v>60</v>
      </c>
      <c r="K107" s="49">
        <v>60</v>
      </c>
      <c r="L107" s="36">
        <f t="shared" si="1"/>
        <v>1</v>
      </c>
    </row>
    <row r="108" spans="1:12" x14ac:dyDescent="0.15">
      <c r="A108" s="45">
        <v>870</v>
      </c>
      <c r="B108" s="45">
        <v>606006</v>
      </c>
      <c r="C108" s="26" t="s">
        <v>18</v>
      </c>
      <c r="D108" s="26" t="s">
        <v>189</v>
      </c>
      <c r="E108" s="26" t="s">
        <v>36</v>
      </c>
      <c r="F108" s="12" t="s">
        <v>37</v>
      </c>
      <c r="G108" s="12" t="s">
        <v>210</v>
      </c>
      <c r="H108" s="46" t="s">
        <v>211</v>
      </c>
      <c r="I108" s="47" t="s">
        <v>24</v>
      </c>
      <c r="J108" s="49">
        <v>43.337238999999997</v>
      </c>
      <c r="K108" s="29">
        <v>43.337238999999997</v>
      </c>
      <c r="L108" s="36">
        <f t="shared" si="1"/>
        <v>1</v>
      </c>
    </row>
    <row r="109" spans="1:12" x14ac:dyDescent="0.15">
      <c r="A109" s="45">
        <v>871</v>
      </c>
      <c r="B109" s="45">
        <v>606006</v>
      </c>
      <c r="C109" s="26" t="s">
        <v>18</v>
      </c>
      <c r="D109" s="26" t="s">
        <v>189</v>
      </c>
      <c r="E109" s="26" t="s">
        <v>36</v>
      </c>
      <c r="F109" s="12" t="s">
        <v>37</v>
      </c>
      <c r="G109" s="12" t="s">
        <v>212</v>
      </c>
      <c r="H109" s="46" t="s">
        <v>213</v>
      </c>
      <c r="I109" s="47" t="s">
        <v>35</v>
      </c>
      <c r="J109" s="49">
        <v>1123.8800000000001</v>
      </c>
      <c r="K109" s="29">
        <v>1123.8800000000001</v>
      </c>
      <c r="L109" s="36">
        <f t="shared" si="1"/>
        <v>1</v>
      </c>
    </row>
    <row r="110" spans="1:12" ht="63" x14ac:dyDescent="0.15">
      <c r="A110" s="45">
        <v>872</v>
      </c>
      <c r="B110" s="45">
        <v>606006</v>
      </c>
      <c r="C110" s="26" t="s">
        <v>18</v>
      </c>
      <c r="D110" s="26" t="s">
        <v>189</v>
      </c>
      <c r="E110" s="26" t="s">
        <v>36</v>
      </c>
      <c r="F110" s="12" t="s">
        <v>37</v>
      </c>
      <c r="G110" s="12" t="s">
        <v>214</v>
      </c>
      <c r="H110" s="46" t="s">
        <v>215</v>
      </c>
      <c r="I110" s="47" t="s">
        <v>24</v>
      </c>
      <c r="J110" s="29">
        <v>188.92465100000001</v>
      </c>
      <c r="K110" s="29">
        <v>188.92465100000001</v>
      </c>
      <c r="L110" s="36">
        <f t="shared" si="1"/>
        <v>1</v>
      </c>
    </row>
    <row r="111" spans="1:12" x14ac:dyDescent="0.15">
      <c r="A111" s="45">
        <v>873</v>
      </c>
      <c r="B111" s="45">
        <v>606006</v>
      </c>
      <c r="C111" s="26" t="s">
        <v>18</v>
      </c>
      <c r="D111" s="26" t="s">
        <v>189</v>
      </c>
      <c r="E111" s="26" t="s">
        <v>36</v>
      </c>
      <c r="F111" s="12" t="s">
        <v>37</v>
      </c>
      <c r="G111" s="12" t="s">
        <v>216</v>
      </c>
      <c r="H111" s="46" t="s">
        <v>217</v>
      </c>
      <c r="I111" s="47" t="s">
        <v>24</v>
      </c>
      <c r="J111" s="49">
        <v>273.409514</v>
      </c>
      <c r="K111" s="29">
        <v>273.409514</v>
      </c>
      <c r="L111" s="36">
        <f t="shared" si="1"/>
        <v>1</v>
      </c>
    </row>
    <row r="112" spans="1:12" x14ac:dyDescent="0.15">
      <c r="A112" s="45"/>
      <c r="B112" s="45">
        <v>606006</v>
      </c>
      <c r="C112" s="26" t="s">
        <v>18</v>
      </c>
      <c r="D112" s="26" t="s">
        <v>189</v>
      </c>
      <c r="E112" s="26" t="s">
        <v>36</v>
      </c>
      <c r="F112" s="12" t="s">
        <v>37</v>
      </c>
      <c r="G112" s="12" t="s">
        <v>218</v>
      </c>
      <c r="H112" s="46" t="s">
        <v>219</v>
      </c>
      <c r="I112" s="47" t="s">
        <v>24</v>
      </c>
      <c r="J112" s="29">
        <v>127.59409100000001</v>
      </c>
      <c r="K112" s="29">
        <v>127.59409100000001</v>
      </c>
      <c r="L112" s="36">
        <f t="shared" si="1"/>
        <v>1</v>
      </c>
    </row>
    <row r="113" spans="1:12" x14ac:dyDescent="0.15">
      <c r="A113" s="45">
        <v>880</v>
      </c>
      <c r="B113" s="45">
        <v>606006</v>
      </c>
      <c r="C113" s="26" t="s">
        <v>18</v>
      </c>
      <c r="D113" s="26" t="s">
        <v>189</v>
      </c>
      <c r="E113" s="26" t="s">
        <v>36</v>
      </c>
      <c r="F113" s="12" t="s">
        <v>79</v>
      </c>
      <c r="G113" s="12" t="s">
        <v>220</v>
      </c>
      <c r="H113" s="46" t="s">
        <v>221</v>
      </c>
      <c r="I113" s="47" t="s">
        <v>24</v>
      </c>
      <c r="J113" s="29">
        <v>84.702753000000001</v>
      </c>
      <c r="K113" s="29">
        <v>84.702753000000001</v>
      </c>
      <c r="L113" s="36">
        <f t="shared" si="1"/>
        <v>1</v>
      </c>
    </row>
    <row r="114" spans="1:12" x14ac:dyDescent="0.15">
      <c r="A114" s="45">
        <v>9130</v>
      </c>
      <c r="B114" s="45">
        <v>606006</v>
      </c>
      <c r="C114" s="26" t="s">
        <v>18</v>
      </c>
      <c r="D114" s="26" t="s">
        <v>189</v>
      </c>
      <c r="E114" s="26" t="s">
        <v>20</v>
      </c>
      <c r="F114" s="12" t="s">
        <v>32</v>
      </c>
      <c r="G114" s="12" t="s">
        <v>222</v>
      </c>
      <c r="H114" s="46" t="s">
        <v>223</v>
      </c>
      <c r="I114" s="47" t="s">
        <v>24</v>
      </c>
      <c r="J114" s="29">
        <v>459.28095400000001</v>
      </c>
      <c r="K114" s="29">
        <v>459.28095400000001</v>
      </c>
      <c r="L114" s="36">
        <f t="shared" si="1"/>
        <v>1</v>
      </c>
    </row>
    <row r="115" spans="1:12" x14ac:dyDescent="0.15">
      <c r="A115" s="39" t="s">
        <v>224</v>
      </c>
      <c r="B115" s="39"/>
      <c r="C115" s="39"/>
      <c r="D115" s="39"/>
      <c r="E115" s="39"/>
      <c r="F115" s="39"/>
      <c r="G115" s="39"/>
      <c r="H115" s="39"/>
      <c r="I115" s="39"/>
      <c r="J115" s="31">
        <f>SUM(J116:J124)</f>
        <v>2110.8634999999999</v>
      </c>
      <c r="K115" s="31">
        <f>SUM(K117:K124)</f>
        <v>1890</v>
      </c>
      <c r="L115" s="36">
        <f t="shared" si="1"/>
        <v>0.8953681751567546</v>
      </c>
    </row>
    <row r="116" spans="1:12" ht="63" x14ac:dyDescent="0.15">
      <c r="A116" s="31"/>
      <c r="B116" s="31"/>
      <c r="C116" s="31"/>
      <c r="D116" s="13" t="s">
        <v>225</v>
      </c>
      <c r="E116" s="31"/>
      <c r="F116" s="13" t="s">
        <v>247</v>
      </c>
      <c r="G116" s="13" t="s">
        <v>248</v>
      </c>
      <c r="H116" s="31"/>
      <c r="I116" s="31"/>
      <c r="J116" s="13">
        <v>220.86349999999999</v>
      </c>
      <c r="K116" s="13">
        <v>220.86349999999999</v>
      </c>
      <c r="L116" s="36">
        <f t="shared" si="1"/>
        <v>1</v>
      </c>
    </row>
    <row r="117" spans="1:12" ht="63" x14ac:dyDescent="0.15">
      <c r="A117" s="26">
        <v>7</v>
      </c>
      <c r="B117" s="26">
        <v>606011</v>
      </c>
      <c r="C117" s="13" t="s">
        <v>18</v>
      </c>
      <c r="D117" s="13" t="s">
        <v>225</v>
      </c>
      <c r="E117" s="13" t="s">
        <v>227</v>
      </c>
      <c r="F117" s="13" t="s">
        <v>228</v>
      </c>
      <c r="G117" s="13" t="s">
        <v>229</v>
      </c>
      <c r="H117" s="30" t="s">
        <v>230</v>
      </c>
      <c r="I117" s="30" t="s">
        <v>24</v>
      </c>
      <c r="J117" s="13">
        <v>1200</v>
      </c>
      <c r="K117" s="13">
        <v>1200</v>
      </c>
      <c r="L117" s="36">
        <f t="shared" si="1"/>
        <v>1</v>
      </c>
    </row>
    <row r="118" spans="1:12" ht="63" x14ac:dyDescent="0.15">
      <c r="A118" s="26">
        <v>8</v>
      </c>
      <c r="B118" s="26">
        <v>606011</v>
      </c>
      <c r="C118" s="13" t="s">
        <v>18</v>
      </c>
      <c r="D118" s="13" t="s">
        <v>225</v>
      </c>
      <c r="E118" s="13" t="s">
        <v>231</v>
      </c>
      <c r="F118" s="9" t="s">
        <v>232</v>
      </c>
      <c r="G118" s="13" t="s">
        <v>233</v>
      </c>
      <c r="H118" s="30" t="s">
        <v>234</v>
      </c>
      <c r="I118" s="30" t="s">
        <v>24</v>
      </c>
      <c r="J118" s="13">
        <v>200</v>
      </c>
      <c r="K118" s="13">
        <v>200</v>
      </c>
      <c r="L118" s="36">
        <f t="shared" si="1"/>
        <v>1</v>
      </c>
    </row>
    <row r="119" spans="1:12" ht="63" x14ac:dyDescent="0.15">
      <c r="A119" s="26">
        <v>16</v>
      </c>
      <c r="B119" s="26">
        <v>606011</v>
      </c>
      <c r="C119" s="13" t="s">
        <v>18</v>
      </c>
      <c r="D119" s="13" t="s">
        <v>225</v>
      </c>
      <c r="E119" s="13" t="s">
        <v>226</v>
      </c>
      <c r="F119" s="13" t="s">
        <v>104</v>
      </c>
      <c r="G119" s="13" t="s">
        <v>235</v>
      </c>
      <c r="H119" s="30" t="s">
        <v>236</v>
      </c>
      <c r="I119" s="30" t="s">
        <v>24</v>
      </c>
      <c r="J119" s="13">
        <v>80</v>
      </c>
      <c r="K119" s="13">
        <v>80</v>
      </c>
      <c r="L119" s="36">
        <f t="shared" si="1"/>
        <v>1</v>
      </c>
    </row>
    <row r="120" spans="1:12" ht="63" x14ac:dyDescent="0.15">
      <c r="A120" s="26">
        <v>17</v>
      </c>
      <c r="B120" s="26">
        <v>606011</v>
      </c>
      <c r="C120" s="13" t="s">
        <v>18</v>
      </c>
      <c r="D120" s="13" t="s">
        <v>225</v>
      </c>
      <c r="E120" s="13" t="s">
        <v>226</v>
      </c>
      <c r="F120" s="13" t="s">
        <v>104</v>
      </c>
      <c r="G120" s="13" t="s">
        <v>237</v>
      </c>
      <c r="H120" s="30" t="s">
        <v>238</v>
      </c>
      <c r="I120" s="30" t="s">
        <v>24</v>
      </c>
      <c r="J120" s="13">
        <v>90</v>
      </c>
      <c r="K120" s="13">
        <v>90</v>
      </c>
      <c r="L120" s="36">
        <f t="shared" si="1"/>
        <v>1</v>
      </c>
    </row>
    <row r="121" spans="1:12" ht="63" x14ac:dyDescent="0.15">
      <c r="A121" s="26">
        <v>18</v>
      </c>
      <c r="B121" s="26">
        <v>606011</v>
      </c>
      <c r="C121" s="13" t="s">
        <v>18</v>
      </c>
      <c r="D121" s="13" t="s">
        <v>225</v>
      </c>
      <c r="E121" s="13" t="s">
        <v>226</v>
      </c>
      <c r="F121" s="13" t="s">
        <v>104</v>
      </c>
      <c r="G121" s="13" t="s">
        <v>239</v>
      </c>
      <c r="H121" s="30" t="s">
        <v>240</v>
      </c>
      <c r="I121" s="30" t="s">
        <v>24</v>
      </c>
      <c r="J121" s="13">
        <v>80</v>
      </c>
      <c r="K121" s="13">
        <v>80</v>
      </c>
      <c r="L121" s="36">
        <f t="shared" si="1"/>
        <v>1</v>
      </c>
    </row>
    <row r="122" spans="1:12" ht="63" x14ac:dyDescent="0.15">
      <c r="A122" s="26">
        <v>19</v>
      </c>
      <c r="B122" s="26">
        <v>606011</v>
      </c>
      <c r="C122" s="13" t="s">
        <v>18</v>
      </c>
      <c r="D122" s="13" t="s">
        <v>225</v>
      </c>
      <c r="E122" s="13" t="s">
        <v>226</v>
      </c>
      <c r="F122" s="13" t="s">
        <v>104</v>
      </c>
      <c r="G122" s="13" t="s">
        <v>241</v>
      </c>
      <c r="H122" s="30" t="s">
        <v>242</v>
      </c>
      <c r="I122" s="30" t="s">
        <v>24</v>
      </c>
      <c r="J122" s="13">
        <v>80</v>
      </c>
      <c r="K122" s="13">
        <v>80</v>
      </c>
      <c r="L122" s="36">
        <f t="shared" si="1"/>
        <v>1</v>
      </c>
    </row>
    <row r="123" spans="1:12" ht="63" x14ac:dyDescent="0.15">
      <c r="A123" s="26">
        <v>20</v>
      </c>
      <c r="B123" s="26">
        <v>606011</v>
      </c>
      <c r="C123" s="13" t="s">
        <v>18</v>
      </c>
      <c r="D123" s="13" t="s">
        <v>225</v>
      </c>
      <c r="E123" s="13" t="s">
        <v>226</v>
      </c>
      <c r="F123" s="13" t="s">
        <v>104</v>
      </c>
      <c r="G123" s="13" t="s">
        <v>243</v>
      </c>
      <c r="H123" s="30" t="s">
        <v>244</v>
      </c>
      <c r="I123" s="30" t="s">
        <v>24</v>
      </c>
      <c r="J123" s="13">
        <v>90</v>
      </c>
      <c r="K123" s="13">
        <v>90</v>
      </c>
      <c r="L123" s="36">
        <f t="shared" si="1"/>
        <v>1</v>
      </c>
    </row>
    <row r="124" spans="1:12" ht="63" x14ac:dyDescent="0.15">
      <c r="A124" s="26">
        <v>21</v>
      </c>
      <c r="B124" s="26">
        <v>606011</v>
      </c>
      <c r="C124" s="13" t="s">
        <v>18</v>
      </c>
      <c r="D124" s="13" t="s">
        <v>225</v>
      </c>
      <c r="E124" s="13" t="s">
        <v>226</v>
      </c>
      <c r="F124" s="13" t="s">
        <v>104</v>
      </c>
      <c r="G124" s="13" t="s">
        <v>245</v>
      </c>
      <c r="H124" s="30" t="s">
        <v>246</v>
      </c>
      <c r="I124" s="30" t="s">
        <v>24</v>
      </c>
      <c r="J124" s="13">
        <v>70</v>
      </c>
      <c r="K124" s="13">
        <v>70</v>
      </c>
      <c r="L124" s="36">
        <f t="shared" si="1"/>
        <v>1</v>
      </c>
    </row>
  </sheetData>
  <autoFilter ref="A4:M124"/>
  <mergeCells count="12">
    <mergeCell ref="A97:I97"/>
    <mergeCell ref="A115:I115"/>
    <mergeCell ref="A44:I44"/>
    <mergeCell ref="A56:I56"/>
    <mergeCell ref="A62:I62"/>
    <mergeCell ref="A71:I71"/>
    <mergeCell ref="A81:I81"/>
    <mergeCell ref="A2:L2"/>
    <mergeCell ref="A5:I5"/>
    <mergeCell ref="A6:I6"/>
    <mergeCell ref="A13:I13"/>
    <mergeCell ref="A31:I31"/>
  </mergeCells>
  <phoneticPr fontId="11" type="noConversion"/>
  <conditionalFormatting sqref="J120:J123">
    <cfRule type="duplicateValues" dxfId="9" priority="24"/>
  </conditionalFormatting>
  <conditionalFormatting sqref="K120:K123">
    <cfRule type="duplicateValues" dxfId="8" priority="12"/>
  </conditionalFormatting>
  <conditionalFormatting sqref="J119">
    <cfRule type="duplicateValues" dxfId="7" priority="28"/>
  </conditionalFormatting>
  <conditionalFormatting sqref="K119">
    <cfRule type="duplicateValues" dxfId="6" priority="29"/>
  </conditionalFormatting>
  <conditionalFormatting sqref="J117:J118">
    <cfRule type="duplicateValues" dxfId="5" priority="33"/>
  </conditionalFormatting>
  <conditionalFormatting sqref="K117:K118">
    <cfRule type="duplicateValues" dxfId="4" priority="34"/>
  </conditionalFormatting>
  <conditionalFormatting sqref="J116">
    <cfRule type="duplicateValues" dxfId="3" priority="2"/>
  </conditionalFormatting>
  <conditionalFormatting sqref="K116">
    <cfRule type="duplicateValues" dxfId="2" priority="1"/>
  </conditionalFormatting>
  <conditionalFormatting sqref="K124">
    <cfRule type="duplicateValues" dxfId="1" priority="35"/>
  </conditionalFormatting>
  <conditionalFormatting sqref="J124">
    <cfRule type="duplicateValues" dxfId="0" priority="36"/>
  </conditionalFormatting>
  <pageMargins left="0.75" right="0.75" top="1" bottom="1" header="0.5" footer="0.5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CH</cp:lastModifiedBy>
  <cp:lastPrinted>2020-11-17T08:13:23Z</cp:lastPrinted>
  <dcterms:created xsi:type="dcterms:W3CDTF">2020-09-08T12:33:00Z</dcterms:created>
  <dcterms:modified xsi:type="dcterms:W3CDTF">2020-11-17T08:15:25Z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