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<sst xmlns="http://schemas.openxmlformats.org/spreadsheetml/2006/main" count="26" uniqueCount="23">
  <si>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     翁源县2018年社会保险基金预算收支决算表         </t>
  </si>
  <si>
    <t>表四</t>
  </si>
  <si>
    <t>单位：万元</t>
  </si>
  <si>
    <t>项  目</t>
  </si>
  <si>
    <t>上年结余</t>
  </si>
  <si>
    <t>2018年收入完成情况</t>
  </si>
  <si>
    <t>2018年支出完成情况</t>
  </si>
  <si>
    <t>2018年当年收支结余</t>
  </si>
  <si>
    <t>本年累计结余</t>
  </si>
  <si>
    <t>预算数</t>
  </si>
  <si>
    <t>完成数</t>
  </si>
  <si>
    <t>完成预算的%</t>
  </si>
  <si>
    <t>一、企业基本养老保险</t>
  </si>
  <si>
    <t>二、城乡居民养老保险</t>
  </si>
  <si>
    <t>三、城乡医疗保险</t>
  </si>
  <si>
    <t>四、城镇职工基本医疗</t>
  </si>
  <si>
    <t>五、工伤保险</t>
  </si>
  <si>
    <t>六、生育保险</t>
  </si>
  <si>
    <t>七、失业保险</t>
  </si>
  <si>
    <t>八、机关事业养老保险</t>
  </si>
  <si>
    <t>九、机关事业单位职业年金</t>
  </si>
  <si>
    <t>合计</t>
  </si>
  <si>
    <t>注：企业养老保险实行省统筹，城镇职工医疗、工伤、生育、失业保险四个险种每月征收后上解市财政专户由市统筹，县社保编制2018年支出预算数为县财政上解数，市社保年终结算按实际支出数为完成数；2018年市社保将2017年工伤保险423万元调整到2018年工伤保险的其他收入、2017年生育保险701万元调整到2018年生育保险的其他支出，故生育保险滚存结余出现负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</si>
</sst>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23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6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9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63" applyFont="1" applyFill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1" fontId="0" fillId="0" borderId="0" xfId="0" applyNumberFormat="1" applyFont="1" applyBorder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0" fillId="0" borderId="9" xfId="0" applyNumberForma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14" xfId="0" applyNumberForma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43" fontId="0" fillId="0" borderId="16" xfId="0" applyNumberFormat="1" applyBorder="1" applyAlignment="1">
      <alignment horizontal="center" vertical="center"/>
    </xf>
    <xf numFmtId="43" fontId="0" fillId="0" borderId="17" xfId="0" applyNumberFormat="1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/>
    </xf>
    <xf numFmtId="43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10" fontId="0" fillId="0" borderId="9" xfId="25" applyNumberFormat="1" applyBorder="1" applyAlignment="1">
      <alignment horizontal="center" vertical="center"/>
    </xf>
    <xf numFmtId="10" fontId="0" fillId="0" borderId="12" xfId="25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 wrapText="1"/>
    </xf>
    <xf numFmtId="43" fontId="0" fillId="0" borderId="0" xfId="0" applyNumberFormat="1" applyAlignment="1">
      <alignment vertical="center"/>
    </xf>
    <xf numFmtId="31" fontId="0" fillId="0" borderId="0" xfId="0" applyNumberFormat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vertical="center"/>
    </xf>
    <xf numFmtId="43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/>
    </xf>
    <xf numFmtId="176" fontId="0" fillId="0" borderId="9" xfId="22" applyNumberForma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21.25390625" style="0" customWidth="1"/>
    <col min="2" max="2" width="10.375" style="0" customWidth="1"/>
    <col min="3" max="3" width="11.75390625" style="0" customWidth="1"/>
    <col min="4" max="4" width="13.375" style="0" customWidth="1"/>
    <col min="5" max="5" width="15.125" style="0" customWidth="1"/>
    <col min="6" max="6" width="12.125" style="0" customWidth="1"/>
    <col min="7" max="8" width="15.375" style="0" customWidth="1"/>
    <col min="9" max="9" width="12.625" style="0" customWidth="1"/>
    <col min="10" max="10" width="11.00390625" style="0" customWidth="1"/>
  </cols>
  <sheetData>
    <row r="1" ht="0.75" customHeight="1"/>
    <row r="2" spans="1:10" ht="39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31.5" customHeight="1">
      <c r="A3" s="2" t="s">
        <v>1</v>
      </c>
      <c r="B3" s="3"/>
      <c r="C3" s="4"/>
      <c r="D3" s="5"/>
      <c r="E3" s="5"/>
      <c r="F3" s="6"/>
      <c r="G3" s="3"/>
      <c r="I3" s="32"/>
      <c r="J3" s="32" t="s">
        <v>2</v>
      </c>
    </row>
    <row r="4" spans="1:10" ht="31.5" customHeight="1">
      <c r="A4" s="7" t="s">
        <v>3</v>
      </c>
      <c r="B4" s="8" t="s">
        <v>4</v>
      </c>
      <c r="C4" s="9" t="s">
        <v>5</v>
      </c>
      <c r="D4" s="9"/>
      <c r="E4" s="9"/>
      <c r="F4" s="10" t="s">
        <v>6</v>
      </c>
      <c r="G4" s="10"/>
      <c r="H4" s="11"/>
      <c r="I4" s="33" t="s">
        <v>7</v>
      </c>
      <c r="J4" s="34" t="s">
        <v>8</v>
      </c>
    </row>
    <row r="5" spans="1:10" ht="31.5" customHeight="1">
      <c r="A5" s="12"/>
      <c r="B5" s="13"/>
      <c r="C5" s="14" t="s">
        <v>9</v>
      </c>
      <c r="D5" s="15" t="s">
        <v>10</v>
      </c>
      <c r="E5" s="15" t="s">
        <v>11</v>
      </c>
      <c r="F5" s="16" t="s">
        <v>9</v>
      </c>
      <c r="G5" s="17" t="s">
        <v>10</v>
      </c>
      <c r="H5" s="18" t="s">
        <v>11</v>
      </c>
      <c r="I5" s="33"/>
      <c r="J5" s="34"/>
    </row>
    <row r="6" spans="1:10" ht="31.5" customHeight="1">
      <c r="A6" s="19" t="s">
        <v>12</v>
      </c>
      <c r="B6" s="20">
        <v>6416</v>
      </c>
      <c r="C6" s="20">
        <v>21317.19</v>
      </c>
      <c r="D6" s="20">
        <v>21004.46</v>
      </c>
      <c r="E6" s="21">
        <f>D6/C6</f>
        <v>0.985329679943745</v>
      </c>
      <c r="F6" s="20">
        <v>23077</v>
      </c>
      <c r="G6" s="20">
        <v>22990</v>
      </c>
      <c r="H6" s="22">
        <f>G6/F6</f>
        <v>0.9962300125666248</v>
      </c>
      <c r="I6" s="35">
        <f>D6-G6</f>
        <v>-1985.5400000000009</v>
      </c>
      <c r="J6" s="36">
        <f>B6+D6-G6</f>
        <v>4430.459999999999</v>
      </c>
    </row>
    <row r="7" spans="1:10" ht="31.5" customHeight="1">
      <c r="A7" s="23" t="s">
        <v>13</v>
      </c>
      <c r="B7" s="24">
        <v>12357</v>
      </c>
      <c r="C7" s="20">
        <v>10202.85</v>
      </c>
      <c r="D7" s="24">
        <v>10118</v>
      </c>
      <c r="E7" s="21">
        <f aca="true" t="shared" si="0" ref="E7:E15">D7/C7</f>
        <v>0.9916836962221339</v>
      </c>
      <c r="F7" s="20">
        <v>9202.4</v>
      </c>
      <c r="G7" s="24">
        <v>9200.92</v>
      </c>
      <c r="H7" s="22">
        <f aca="true" t="shared" si="1" ref="H7:H15">G7/F7</f>
        <v>0.9998391723898113</v>
      </c>
      <c r="I7" s="35">
        <f aca="true" t="shared" si="2" ref="I7:I15">D7-G7</f>
        <v>917.0799999999999</v>
      </c>
      <c r="J7" s="36">
        <f aca="true" t="shared" si="3" ref="J7:J15">B7+D7-G7</f>
        <v>13274.08</v>
      </c>
    </row>
    <row r="8" spans="1:10" ht="31.5" customHeight="1">
      <c r="A8" s="23" t="s">
        <v>14</v>
      </c>
      <c r="B8" s="24">
        <v>28747</v>
      </c>
      <c r="C8" s="20">
        <v>23187</v>
      </c>
      <c r="D8" s="24">
        <v>22420</v>
      </c>
      <c r="E8" s="21">
        <f t="shared" si="0"/>
        <v>0.9669211195928753</v>
      </c>
      <c r="F8" s="20">
        <v>15212.32</v>
      </c>
      <c r="G8" s="24">
        <v>15718</v>
      </c>
      <c r="H8" s="22">
        <f t="shared" si="1"/>
        <v>1.0332414779599692</v>
      </c>
      <c r="I8" s="35">
        <f t="shared" si="2"/>
        <v>6702</v>
      </c>
      <c r="J8" s="36">
        <f t="shared" si="3"/>
        <v>35449</v>
      </c>
    </row>
    <row r="9" spans="1:10" ht="31.5" customHeight="1">
      <c r="A9" s="23" t="s">
        <v>15</v>
      </c>
      <c r="B9" s="24">
        <v>18563</v>
      </c>
      <c r="C9" s="20">
        <v>10257</v>
      </c>
      <c r="D9" s="24">
        <v>9700</v>
      </c>
      <c r="E9" s="21">
        <f t="shared" si="0"/>
        <v>0.9456956225017061</v>
      </c>
      <c r="F9" s="20">
        <v>7246.63</v>
      </c>
      <c r="G9" s="24">
        <v>7319.11</v>
      </c>
      <c r="H9" s="22">
        <f t="shared" si="1"/>
        <v>1.0100018905339447</v>
      </c>
      <c r="I9" s="35">
        <f t="shared" si="2"/>
        <v>2380.8900000000003</v>
      </c>
      <c r="J9" s="36">
        <f t="shared" si="3"/>
        <v>20943.89</v>
      </c>
    </row>
    <row r="10" spans="1:10" ht="31.5" customHeight="1">
      <c r="A10" s="23" t="s">
        <v>16</v>
      </c>
      <c r="B10" s="24">
        <v>77</v>
      </c>
      <c r="C10" s="20">
        <v>697.19</v>
      </c>
      <c r="D10" s="24">
        <v>1107.67</v>
      </c>
      <c r="E10" s="21">
        <f t="shared" si="0"/>
        <v>1.5887634647657023</v>
      </c>
      <c r="F10" s="20">
        <v>775</v>
      </c>
      <c r="G10" s="24">
        <v>279</v>
      </c>
      <c r="H10" s="22">
        <f t="shared" si="1"/>
        <v>0.36</v>
      </c>
      <c r="I10" s="35">
        <f t="shared" si="2"/>
        <v>828.6700000000001</v>
      </c>
      <c r="J10" s="36">
        <f t="shared" si="3"/>
        <v>905.6700000000001</v>
      </c>
    </row>
    <row r="11" spans="1:10" ht="31.5" customHeight="1">
      <c r="A11" s="23" t="s">
        <v>17</v>
      </c>
      <c r="B11" s="24">
        <v>0.57</v>
      </c>
      <c r="C11" s="20">
        <v>452</v>
      </c>
      <c r="D11" s="24">
        <v>451</v>
      </c>
      <c r="E11" s="21">
        <f t="shared" si="0"/>
        <v>0.9977876106194691</v>
      </c>
      <c r="F11" s="20">
        <v>452.67</v>
      </c>
      <c r="G11" s="24">
        <v>1257.98</v>
      </c>
      <c r="H11" s="22">
        <f t="shared" si="1"/>
        <v>2.7790222457861136</v>
      </c>
      <c r="I11" s="35">
        <f t="shared" si="2"/>
        <v>-806.98</v>
      </c>
      <c r="J11" s="36">
        <f t="shared" si="3"/>
        <v>-806.4100000000001</v>
      </c>
    </row>
    <row r="12" spans="1:10" ht="31.5" customHeight="1">
      <c r="A12" s="25" t="s">
        <v>18</v>
      </c>
      <c r="B12" s="26">
        <v>1</v>
      </c>
      <c r="C12" s="20">
        <v>415.95</v>
      </c>
      <c r="D12" s="26">
        <v>412.09</v>
      </c>
      <c r="E12" s="21">
        <f t="shared" si="0"/>
        <v>0.9907200384661617</v>
      </c>
      <c r="F12" s="20">
        <v>417</v>
      </c>
      <c r="G12" s="26">
        <v>246</v>
      </c>
      <c r="H12" s="22">
        <f t="shared" si="1"/>
        <v>0.5899280575539568</v>
      </c>
      <c r="I12" s="35">
        <f t="shared" si="2"/>
        <v>166.08999999999997</v>
      </c>
      <c r="J12" s="36">
        <f t="shared" si="3"/>
        <v>167.08999999999997</v>
      </c>
    </row>
    <row r="13" spans="1:10" ht="31.5" customHeight="1">
      <c r="A13" s="25" t="s">
        <v>19</v>
      </c>
      <c r="B13" s="27">
        <v>6467</v>
      </c>
      <c r="C13" s="20">
        <v>18875</v>
      </c>
      <c r="D13" s="27">
        <v>26926</v>
      </c>
      <c r="E13" s="21">
        <f t="shared" si="0"/>
        <v>1.4265430463576159</v>
      </c>
      <c r="F13" s="20">
        <v>18305.38</v>
      </c>
      <c r="G13" s="27">
        <v>18246.26</v>
      </c>
      <c r="H13" s="22">
        <f t="shared" si="1"/>
        <v>0.9967703483893805</v>
      </c>
      <c r="I13" s="35">
        <f t="shared" si="2"/>
        <v>8679.740000000002</v>
      </c>
      <c r="J13" s="36">
        <f t="shared" si="3"/>
        <v>15146.740000000002</v>
      </c>
    </row>
    <row r="14" spans="1:10" ht="31.5" customHeight="1">
      <c r="A14" s="28" t="s">
        <v>20</v>
      </c>
      <c r="B14" s="27"/>
      <c r="C14" s="20">
        <v>2985</v>
      </c>
      <c r="D14" s="27">
        <v>3027</v>
      </c>
      <c r="E14" s="21">
        <f t="shared" si="0"/>
        <v>1.014070351758794</v>
      </c>
      <c r="F14" s="20"/>
      <c r="G14" s="27"/>
      <c r="H14" s="22"/>
      <c r="I14" s="35">
        <f t="shared" si="2"/>
        <v>3027</v>
      </c>
      <c r="J14" s="36">
        <f t="shared" si="3"/>
        <v>3027</v>
      </c>
    </row>
    <row r="15" spans="1:10" ht="31.5" customHeight="1">
      <c r="A15" s="7" t="s">
        <v>21</v>
      </c>
      <c r="B15" s="24">
        <f>SUM(B6:B13)</f>
        <v>72628.57</v>
      </c>
      <c r="C15" s="24">
        <f>SUM(C6:C14)</f>
        <v>88389.18</v>
      </c>
      <c r="D15" s="24">
        <f>SUM(D6:D14)</f>
        <v>95166.22</v>
      </c>
      <c r="E15" s="21">
        <f t="shared" si="0"/>
        <v>1.0766727330200372</v>
      </c>
      <c r="F15" s="24">
        <f>SUM(F6:F14)</f>
        <v>74688.4</v>
      </c>
      <c r="G15" s="24">
        <f>SUM(G6:G14)</f>
        <v>75257.27</v>
      </c>
      <c r="H15" s="22">
        <f t="shared" si="1"/>
        <v>1.0076165776747126</v>
      </c>
      <c r="I15" s="35">
        <f t="shared" si="2"/>
        <v>19908.949999999997</v>
      </c>
      <c r="J15" s="36">
        <f t="shared" si="3"/>
        <v>92537.52</v>
      </c>
    </row>
    <row r="16" spans="2:9" ht="28.5" customHeight="1">
      <c r="B16" s="29"/>
      <c r="C16" s="29"/>
      <c r="D16" s="29"/>
      <c r="E16" s="29"/>
      <c r="F16" s="29"/>
      <c r="G16" s="30"/>
      <c r="H16" s="29"/>
      <c r="I16" s="29"/>
    </row>
    <row r="17" spans="1:10" ht="51" customHeight="1">
      <c r="A17" s="31" t="s">
        <v>22</v>
      </c>
      <c r="B17" s="31"/>
      <c r="C17" s="31"/>
      <c r="D17" s="31"/>
      <c r="E17" s="31"/>
      <c r="F17" s="31"/>
      <c r="G17" s="31"/>
      <c r="H17" s="31"/>
      <c r="I17" s="31"/>
      <c r="J17" s="31"/>
    </row>
  </sheetData>
  <sheetProtection/>
  <mergeCells count="9">
    <mergeCell ref="A2:J2"/>
    <mergeCell ref="D3:F3"/>
    <mergeCell ref="C4:E4"/>
    <mergeCell ref="F4:H4"/>
    <mergeCell ref="A17:J17"/>
    <mergeCell ref="A4:A5"/>
    <mergeCell ref="B4:B5"/>
    <mergeCell ref="I4:I5"/>
    <mergeCell ref="J4:J5"/>
  </mergeCells>
  <printOptions/>
  <pageMargins left="0.75" right="0.28" top="0.41" bottom="0.61" header="0.5" footer="0.5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陈祖明</cp:lastModifiedBy>
  <cp:lastPrinted>2017-02-04T02:55:28Z</cp:lastPrinted>
  <dcterms:created xsi:type="dcterms:W3CDTF">2016-12-17T11:16:43Z</dcterms:created>
  <dcterms:modified xsi:type="dcterms:W3CDTF">2019-08-02T02:56:10Z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