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2" activeTab="2"/>
  </bookViews>
  <sheets>
    <sheet name="(m1)_(m2)_(m3)" sheetId="1" state="hidden" r:id="rId1"/>
    <sheet name="results" sheetId="2" state="veryHidden" r:id="rId2"/>
    <sheet name="18年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<sst xmlns="http://schemas.openxmlformats.org/spreadsheetml/2006/main" count="68" uniqueCount="66">
  <si>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翁源县2018年一般公共预算收支草案</t>
  </si>
  <si>
    <t>单位：万元</t>
  </si>
  <si>
    <t>收入项目</t>
  </si>
  <si>
    <t>2017年年初预算数</t>
  </si>
  <si>
    <t>预计2017年完成数</t>
  </si>
  <si>
    <t>2018年年初预算数</t>
  </si>
  <si>
    <t>比上年完成数增长</t>
  </si>
  <si>
    <t>备注</t>
  </si>
  <si>
    <t>支出项目</t>
  </si>
  <si>
    <t>比上年预算增长</t>
  </si>
  <si>
    <t>备 注</t>
  </si>
  <si>
    <t>一、一般公共预算收入</t>
  </si>
  <si>
    <t>一、一般公共预算支出</t>
  </si>
  <si>
    <t>（一）税收收入</t>
  </si>
  <si>
    <t>（一）一般公共服务支出</t>
  </si>
  <si>
    <t>（二）非税收入</t>
  </si>
  <si>
    <t>（二）公共安全支出</t>
  </si>
  <si>
    <t>1、专项收入</t>
  </si>
  <si>
    <t>（三）教育支出</t>
  </si>
  <si>
    <t xml:space="preserve">         其中：教育费附加收入(含地方教育费附加)</t>
  </si>
  <si>
    <t>（四）科学技术支出</t>
  </si>
  <si>
    <t xml:space="preserve">         文化事业建设费</t>
  </si>
  <si>
    <t xml:space="preserve">（五）文化体育与传媒支出 </t>
  </si>
  <si>
    <t xml:space="preserve">         残疾人就业保障金</t>
  </si>
  <si>
    <t>（六）社会保障和就业支出</t>
  </si>
  <si>
    <t>育林基金收入</t>
  </si>
  <si>
    <t>（七）医疗卫生与计划生育支出</t>
  </si>
  <si>
    <t xml:space="preserve">        地方森林植被恢复费</t>
  </si>
  <si>
    <t>（八）节能环保支出</t>
  </si>
  <si>
    <t xml:space="preserve">        水利建设专项收入</t>
  </si>
  <si>
    <t>（九）城乡社区支出</t>
  </si>
  <si>
    <t xml:space="preserve"> 2、行政事业性收费收入</t>
  </si>
  <si>
    <t>（十）农林水支出</t>
  </si>
  <si>
    <t>其中：排污费收入</t>
  </si>
  <si>
    <t>（十一）交通运输支出</t>
  </si>
  <si>
    <t xml:space="preserve">       其他行政事业性收费收入</t>
  </si>
  <si>
    <t>（十二）资源勘探信息等支出</t>
  </si>
  <si>
    <t>3、罚没收入</t>
  </si>
  <si>
    <t xml:space="preserve">（十三）商业服务业等支出 </t>
  </si>
  <si>
    <t xml:space="preserve"> 4、国有(资源)资产有偿使用收入</t>
  </si>
  <si>
    <t>（十四）国土海洋气象等支出</t>
  </si>
  <si>
    <t>其中：水资源费收入</t>
  </si>
  <si>
    <t>（十五）住房保障支出</t>
  </si>
  <si>
    <t xml:space="preserve">     其他国有资产有偿使用收入</t>
  </si>
  <si>
    <t>（十六）粮油物资储备支出</t>
  </si>
  <si>
    <t>二、转移性收入</t>
  </si>
  <si>
    <t>（十七）预备费</t>
  </si>
  <si>
    <t>（一）返还性收入</t>
  </si>
  <si>
    <t>（十八）债务发行费支出</t>
  </si>
  <si>
    <t>（二）一般性转移支付收入</t>
  </si>
  <si>
    <t>未含专款</t>
  </si>
  <si>
    <t>（十九）债务付息支出</t>
  </si>
  <si>
    <t>（三）债券转贷收入</t>
  </si>
  <si>
    <t>（二十）其他支出</t>
  </si>
  <si>
    <t>（四）调入资金</t>
  </si>
  <si>
    <t>（五）调入预算稳定调节金</t>
  </si>
  <si>
    <t>二、转移性支出</t>
  </si>
  <si>
    <t>（六）上年结余收入</t>
  </si>
  <si>
    <t>（二十一）上解支出</t>
  </si>
  <si>
    <t>其中：专项结余</t>
  </si>
  <si>
    <t>收入合计</t>
  </si>
  <si>
    <t>支出合计</t>
  </si>
  <si>
    <t>三、专项转移支付收入</t>
  </si>
  <si>
    <t>三、年终结余</t>
  </si>
  <si>
    <t>收入总计</t>
  </si>
  <si>
    <t>支出总计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</si>
</sst>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0_ "/>
  </numFmts>
  <fonts count="30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6"/>
      <name val="Times New Roman"/>
      <family val="1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20" fillId="6" borderId="0" applyNumberFormat="0" applyBorder="0" applyAlignment="0" applyProtection="0"/>
    <xf numFmtId="0" fontId="12" fillId="0" borderId="5" applyNumberFormat="0" applyFill="0" applyAlignment="0" applyProtection="0"/>
    <xf numFmtId="0" fontId="20" fillId="6" borderId="0" applyNumberFormat="0" applyBorder="0" applyAlignment="0" applyProtection="0"/>
    <xf numFmtId="0" fontId="15" fillId="8" borderId="6" applyNumberFormat="0" applyAlignment="0" applyProtection="0"/>
    <xf numFmtId="0" fontId="27" fillId="8" borderId="1" applyNumberFormat="0" applyAlignment="0" applyProtection="0"/>
    <xf numFmtId="0" fontId="11" fillId="9" borderId="7" applyNumberFormat="0" applyAlignment="0" applyProtection="0"/>
    <xf numFmtId="0" fontId="18" fillId="2" borderId="0" applyNumberFormat="0" applyBorder="0" applyAlignment="0" applyProtection="0"/>
    <xf numFmtId="0" fontId="20" fillId="10" borderId="0" applyNumberFormat="0" applyBorder="0" applyAlignment="0" applyProtection="0"/>
    <xf numFmtId="0" fontId="23" fillId="0" borderId="8" applyNumberFormat="0" applyFill="0" applyAlignment="0" applyProtection="0"/>
    <xf numFmtId="0" fontId="21" fillId="0" borderId="9" applyNumberFormat="0" applyFill="0" applyAlignment="0" applyProtection="0"/>
    <xf numFmtId="0" fontId="28" fillId="4" borderId="0" applyNumberFormat="0" applyBorder="0" applyAlignment="0" applyProtection="0"/>
    <xf numFmtId="0" fontId="26" fillId="11" borderId="0" applyNumberFormat="0" applyBorder="0" applyAlignment="0" applyProtection="0"/>
    <xf numFmtId="0" fontId="18" fillId="12" borderId="0" applyNumberFormat="0" applyBorder="0" applyAlignment="0" applyProtection="0"/>
    <xf numFmtId="0" fontId="20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4" borderId="0" applyNumberFormat="0" applyBorder="0" applyAlignment="0" applyProtection="0"/>
    <xf numFmtId="0" fontId="18" fillId="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6" borderId="0" applyNumberFormat="0" applyBorder="0" applyAlignment="0" applyProtection="0"/>
    <xf numFmtId="0" fontId="20" fillId="16" borderId="0" applyNumberFormat="0" applyBorder="0" applyAlignment="0" applyProtection="0"/>
    <xf numFmtId="0" fontId="18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7" borderId="0" applyNumberFormat="0" applyBorder="0" applyAlignment="0" applyProtection="0"/>
    <xf numFmtId="0" fontId="18" fillId="3" borderId="0" applyNumberFormat="0" applyBorder="0" applyAlignment="0" applyProtection="0"/>
    <xf numFmtId="0" fontId="20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67" applyFont="1" applyFill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176" fontId="4" fillId="0" borderId="10" xfId="23" applyNumberFormat="1" applyFont="1" applyBorder="1" applyAlignment="1" applyProtection="1">
      <alignment horizontal="right" vertical="center"/>
      <protection locked="0"/>
    </xf>
    <xf numFmtId="10" fontId="4" fillId="0" borderId="10" xfId="26" applyNumberFormat="1" applyFont="1" applyBorder="1" applyAlignment="1" applyProtection="1">
      <alignment horizontal="right" vertical="center"/>
      <protection locked="0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vertical="center" wrapText="1"/>
      <protection locked="0"/>
    </xf>
    <xf numFmtId="176" fontId="5" fillId="0" borderId="10" xfId="23" applyNumberFormat="1" applyFont="1" applyBorder="1" applyAlignment="1" applyProtection="1">
      <alignment horizontal="right" vertical="center"/>
      <protection locked="0"/>
    </xf>
    <xf numFmtId="10" fontId="4" fillId="0" borderId="10" xfId="26" applyNumberFormat="1" applyFont="1" applyBorder="1" applyAlignment="1" applyProtection="1">
      <alignment horizontal="left" vertical="center"/>
      <protection locked="0"/>
    </xf>
    <xf numFmtId="176" fontId="4" fillId="8" borderId="10" xfId="23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 wrapText="1"/>
      <protection locked="0"/>
    </xf>
    <xf numFmtId="177" fontId="4" fillId="0" borderId="10" xfId="23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177" fontId="4" fillId="0" borderId="11" xfId="23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6" fontId="4" fillId="8" borderId="12" xfId="23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Border="1" applyAlignment="1" applyProtection="1">
      <alignment vertical="center" wrapText="1" shrinkToFit="1"/>
      <protection locked="0"/>
    </xf>
    <xf numFmtId="0" fontId="5" fillId="0" borderId="10" xfId="19" applyNumberFormat="1" applyFont="1" applyFill="1" applyBorder="1" applyAlignment="1" applyProtection="1">
      <alignment/>
      <protection/>
    </xf>
    <xf numFmtId="10" fontId="4" fillId="0" borderId="10" xfId="26" applyNumberFormat="1" applyFont="1" applyBorder="1" applyAlignment="1" applyProtection="1">
      <alignment horizontal="left" vertical="center" wrapText="1"/>
      <protection locked="0"/>
    </xf>
    <xf numFmtId="177" fontId="4" fillId="0" borderId="13" xfId="23" applyNumberFormat="1" applyFont="1" applyFill="1" applyBorder="1" applyAlignment="1" applyProtection="1">
      <alignment horizontal="right" vertical="center"/>
      <protection locked="0"/>
    </xf>
    <xf numFmtId="176" fontId="4" fillId="8" borderId="13" xfId="23" applyNumberFormat="1" applyFont="1" applyFill="1" applyBorder="1" applyAlignment="1" applyProtection="1">
      <alignment horizontal="right" vertical="center"/>
      <protection locked="0"/>
    </xf>
    <xf numFmtId="0" fontId="4" fillId="0" borderId="14" xfId="0" applyNumberFormat="1" applyFont="1" applyBorder="1" applyAlignment="1" applyProtection="1">
      <alignment vertical="center" wrapText="1"/>
      <protection locked="0"/>
    </xf>
    <xf numFmtId="10" fontId="4" fillId="0" borderId="15" xfId="26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6" fontId="4" fillId="8" borderId="14" xfId="23" applyNumberFormat="1" applyFont="1" applyFill="1" applyBorder="1" applyAlignment="1" applyProtection="1">
      <alignment horizontal="right" vertical="center"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76" fontId="4" fillId="0" borderId="14" xfId="23" applyNumberFormat="1" applyFont="1" applyBorder="1" applyAlignment="1" applyProtection="1">
      <alignment horizontal="right" vertical="center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76" fontId="4" fillId="0" borderId="11" xfId="23" applyNumberFormat="1" applyFont="1" applyBorder="1" applyAlignment="1" applyProtection="1">
      <alignment horizontal="right" vertical="center"/>
      <protection locked="0"/>
    </xf>
    <xf numFmtId="176" fontId="4" fillId="0" borderId="12" xfId="23" applyNumberFormat="1" applyFont="1" applyBorder="1" applyAlignment="1" applyProtection="1">
      <alignment horizontal="right" vertical="center"/>
      <protection locked="0"/>
    </xf>
    <xf numFmtId="10" fontId="4" fillId="0" borderId="11" xfId="26" applyNumberFormat="1" applyFont="1" applyBorder="1" applyAlignment="1" applyProtection="1">
      <alignment horizontal="right" vertical="center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176" fontId="5" fillId="0" borderId="14" xfId="23" applyNumberFormat="1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10" fontId="4" fillId="0" borderId="14" xfId="26" applyNumberFormat="1" applyFont="1" applyBorder="1" applyAlignment="1" applyProtection="1">
      <alignment horizontal="left" vertical="center"/>
      <protection locked="0"/>
    </xf>
    <xf numFmtId="1" fontId="3" fillId="0" borderId="15" xfId="0" applyNumberFormat="1" applyFont="1" applyBorder="1" applyAlignment="1" applyProtection="1">
      <alignment horizontal="left" vertical="center" wrapText="1"/>
      <protection locked="0"/>
    </xf>
    <xf numFmtId="176" fontId="4" fillId="0" borderId="15" xfId="23" applyNumberFormat="1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10" fontId="4" fillId="0" borderId="13" xfId="26" applyNumberFormat="1" applyFont="1" applyBorder="1" applyAlignment="1" applyProtection="1">
      <alignment horizontal="right" vertical="center"/>
      <protection locked="0"/>
    </xf>
    <xf numFmtId="177" fontId="4" fillId="8" borderId="10" xfId="23" applyNumberFormat="1" applyFont="1" applyFill="1" applyBorder="1" applyAlignment="1" applyProtection="1">
      <alignment horizontal="right" vertical="center"/>
      <protection locked="0"/>
    </xf>
    <xf numFmtId="0" fontId="7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176" fontId="4" fillId="0" borderId="10" xfId="23" applyNumberFormat="1" applyFont="1" applyFill="1" applyBorder="1" applyAlignment="1">
      <alignment/>
    </xf>
    <xf numFmtId="0" fontId="3" fillId="0" borderId="15" xfId="0" applyNumberFormat="1" applyFont="1" applyBorder="1" applyAlignment="1" applyProtection="1">
      <alignment vertical="center" wrapText="1"/>
      <protection locked="0"/>
    </xf>
    <xf numFmtId="176" fontId="4" fillId="0" borderId="16" xfId="23" applyNumberFormat="1" applyFont="1" applyBorder="1" applyAlignment="1" applyProtection="1">
      <alignment horizontal="right" vertical="center"/>
      <protection locked="0"/>
    </xf>
    <xf numFmtId="0" fontId="4" fillId="0" borderId="10" xfId="0" applyNumberFormat="1" applyFont="1" applyBorder="1" applyAlignment="1">
      <alignment vertical="center" wrapText="1"/>
    </xf>
    <xf numFmtId="0" fontId="4" fillId="0" borderId="15" xfId="0" applyFont="1" applyBorder="1" applyAlignment="1" applyProtection="1">
      <alignment horizontal="center" vertical="center" wrapText="1"/>
      <protection locked="0"/>
    </xf>
    <xf numFmtId="176" fontId="4" fillId="8" borderId="15" xfId="23" applyNumberFormat="1" applyFont="1" applyFill="1" applyBorder="1" applyAlignment="1" applyProtection="1">
      <alignment horizontal="right" vertical="center"/>
      <protection locked="0"/>
    </xf>
    <xf numFmtId="10" fontId="4" fillId="0" borderId="17" xfId="26" applyNumberFormat="1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176" fontId="3" fillId="0" borderId="11" xfId="23" applyNumberFormat="1" applyFont="1" applyBorder="1" applyAlignment="1" applyProtection="1">
      <alignment vertical="center" shrinkToFit="1"/>
      <protection/>
    </xf>
    <xf numFmtId="10" fontId="4" fillId="0" borderId="18" xfId="26" applyNumberFormat="1" applyFont="1" applyBorder="1" applyAlignment="1" applyProtection="1">
      <alignment horizontal="right" vertical="center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5" xfId="0" applyNumberFormat="1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176" fontId="0" fillId="0" borderId="0" xfId="0" applyNumberFormat="1" applyAlignment="1" applyProtection="1">
      <alignment vertical="center"/>
      <protection locked="0"/>
    </xf>
    <xf numFmtId="176" fontId="5" fillId="0" borderId="11" xfId="23" applyNumberFormat="1" applyFont="1" applyBorder="1" applyAlignment="1" applyProtection="1">
      <alignment horizontal="right" vertical="center"/>
      <protection locked="0"/>
    </xf>
    <xf numFmtId="0" fontId="4" fillId="0" borderId="14" xfId="0" applyNumberFormat="1" applyFont="1" applyFill="1" applyBorder="1" applyAlignment="1" applyProtection="1">
      <alignment horizontal="left" vertical="top" wrapText="1"/>
      <protection locked="0"/>
    </xf>
    <xf numFmtId="176" fontId="4" fillId="0" borderId="13" xfId="23" applyNumberFormat="1" applyFont="1" applyBorder="1" applyAlignment="1" applyProtection="1">
      <alignment horizontal="right" vertical="center"/>
      <protection locked="0"/>
    </xf>
    <xf numFmtId="10" fontId="4" fillId="0" borderId="19" xfId="26" applyNumberFormat="1" applyFont="1" applyBorder="1" applyAlignment="1" applyProtection="1">
      <alignment horizontal="right" vertical="center"/>
      <protection locked="0"/>
    </xf>
    <xf numFmtId="0" fontId="0" fillId="0" borderId="0" xfId="54">
      <alignment/>
      <protection/>
    </xf>
    <xf numFmtId="49" fontId="0" fillId="0" borderId="0" xfId="54" applyNumberFormat="1">
      <alignment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_收入分析表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RowLevel_0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常规_norma1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ColLevel_6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72" hidden="1" customWidth="1"/>
    <col min="2" max="2" width="6.625" style="0" customWidth="1"/>
    <col min="3" max="3" width="31.875" style="73" hidden="1" customWidth="1"/>
    <col min="4" max="6" width="9.00390625" style="72" hidden="1" customWidth="1"/>
    <col min="7" max="16384" width="9.00390625" style="72" customWidth="1"/>
  </cols>
  <sheetData>
    <row r="1" spans="1:3" ht="14.25">
      <c r="A1"/>
      <c r="B1" s="1"/>
      <c r="C1"/>
    </row>
    <row r="2" spans="1:3" ht="14.25">
      <c r="A2"/>
      <c r="B2" s="1"/>
      <c r="C2"/>
    </row>
    <row r="3" spans="1:3" ht="14.25">
      <c r="A3"/>
      <c r="B3" s="1"/>
      <c r="C3"/>
    </row>
    <row r="4" spans="1:3" ht="14.25">
      <c r="A4"/>
      <c r="B4" s="1"/>
      <c r="C4"/>
    </row>
    <row r="5" spans="1:3" ht="14.25">
      <c r="A5"/>
      <c r="B5" s="1"/>
      <c r="C5"/>
    </row>
    <row r="6" spans="1:3" ht="14.25">
      <c r="A6"/>
      <c r="B6" s="1"/>
      <c r="C6"/>
    </row>
    <row r="7" spans="1:3" ht="14.25">
      <c r="A7"/>
      <c r="B7" s="1"/>
      <c r="C7"/>
    </row>
    <row r="8" spans="1:3" ht="14.25">
      <c r="A8"/>
      <c r="B8" s="1"/>
      <c r="C8"/>
    </row>
    <row r="9" spans="2:3" ht="14.25">
      <c r="B9" s="1"/>
      <c r="C9"/>
    </row>
    <row r="10" spans="2:3" ht="14.25">
      <c r="B10" s="1"/>
      <c r="C10"/>
    </row>
    <row r="11" spans="2:3" ht="14.25">
      <c r="B11" s="1"/>
      <c r="C11"/>
    </row>
    <row r="12" spans="2:3" ht="14.25">
      <c r="B12" s="1"/>
      <c r="C12"/>
    </row>
    <row r="13" spans="2:3" ht="14.25">
      <c r="B13" s="1"/>
      <c r="C13"/>
    </row>
    <row r="14" spans="2:3" ht="14.25">
      <c r="B14" s="1"/>
      <c r="C14"/>
    </row>
    <row r="15" spans="2:3" ht="14.25">
      <c r="B15" s="1"/>
      <c r="C15"/>
    </row>
    <row r="16" spans="2:3" ht="14.25">
      <c r="B16" s="1"/>
      <c r="C16"/>
    </row>
    <row r="17" spans="2:3" ht="14.25">
      <c r="B17" s="1"/>
      <c r="C17"/>
    </row>
    <row r="18" spans="2:3" ht="14.25">
      <c r="B18" s="1"/>
      <c r="C18"/>
    </row>
    <row r="19" spans="2:3" ht="14.25">
      <c r="B19" s="1"/>
      <c r="C19"/>
    </row>
    <row r="20" spans="2:3" ht="14.25">
      <c r="B20" s="1"/>
      <c r="C20"/>
    </row>
    <row r="21" spans="2:3" ht="14.25">
      <c r="B21" s="1"/>
      <c r="C21"/>
    </row>
    <row r="22" spans="2:3" ht="14.25">
      <c r="B22" s="1"/>
      <c r="C22"/>
    </row>
    <row r="23" spans="2:3" ht="14.25">
      <c r="B23" s="1"/>
      <c r="C23"/>
    </row>
    <row r="24" spans="2:3" ht="14.25">
      <c r="B24" s="1"/>
      <c r="C24"/>
    </row>
    <row r="25" spans="2:3" ht="14.25">
      <c r="B25" s="1"/>
      <c r="C25"/>
    </row>
    <row r="26" spans="2:3" ht="14.25">
      <c r="B26" s="1"/>
      <c r="C26"/>
    </row>
    <row r="27" spans="2:3" ht="14.25">
      <c r="B27" s="1"/>
      <c r="C27"/>
    </row>
    <row r="28" spans="2:3" ht="14.25">
      <c r="B28" s="1"/>
      <c r="C28"/>
    </row>
    <row r="29" spans="2:3" ht="14.25">
      <c r="B29" s="1"/>
      <c r="C29"/>
    </row>
    <row r="30" spans="2:3" ht="14.25">
      <c r="B30" s="1"/>
      <c r="C30"/>
    </row>
    <row r="31" spans="2:3" ht="14.25">
      <c r="B31" s="1"/>
      <c r="C31"/>
    </row>
    <row r="32" spans="2:3" ht="14.25">
      <c r="B32" s="1"/>
      <c r="C32"/>
    </row>
    <row r="33" spans="2:3" ht="14.25">
      <c r="B33" s="1"/>
      <c r="C33"/>
    </row>
    <row r="34" spans="2:3" ht="14.25">
      <c r="B34" s="1"/>
      <c r="C34"/>
    </row>
    <row r="35" spans="2:3" ht="14.25">
      <c r="B35" s="1"/>
      <c r="C35"/>
    </row>
    <row r="36" spans="2:3" ht="14.25">
      <c r="B36" s="1"/>
      <c r="C36"/>
    </row>
    <row r="37" spans="2:3" ht="14.25">
      <c r="B37" s="1"/>
      <c r="C37"/>
    </row>
    <row r="38" spans="2:3" ht="14.25">
      <c r="B38" s="1"/>
      <c r="C38"/>
    </row>
    <row r="39" spans="2:3" ht="14.25">
      <c r="B39" s="1"/>
      <c r="C39"/>
    </row>
    <row r="40" spans="2:3" ht="14.25">
      <c r="B40" s="1"/>
      <c r="C40"/>
    </row>
    <row r="41" spans="2:3" ht="14.25">
      <c r="B41" s="1"/>
      <c r="C41"/>
    </row>
    <row r="42" spans="2:3" ht="14.25">
      <c r="B42" s="1"/>
      <c r="C42"/>
    </row>
    <row r="43" spans="2:3" ht="14.25">
      <c r="B43" s="1"/>
      <c r="C43"/>
    </row>
    <row r="44" spans="2:3" ht="14.25">
      <c r="B44" s="1"/>
      <c r="C44"/>
    </row>
    <row r="45" spans="2:3" ht="14.25">
      <c r="B45" s="1"/>
      <c r="C45"/>
    </row>
    <row r="46" spans="2:3" ht="14.25">
      <c r="B46" s="1"/>
      <c r="C46"/>
    </row>
    <row r="47" spans="2:3" ht="14.25">
      <c r="B47" s="1"/>
      <c r="C47"/>
    </row>
    <row r="48" spans="2:3" ht="14.25">
      <c r="B48" s="1"/>
      <c r="C48"/>
    </row>
    <row r="49" spans="2:3" ht="14.25">
      <c r="B49" s="1"/>
      <c r="C49"/>
    </row>
    <row r="50" spans="2:3" ht="14.25">
      <c r="B50" s="1"/>
      <c r="C50"/>
    </row>
    <row r="51" spans="2:3" ht="14.25">
      <c r="B51" s="1"/>
      <c r="C51"/>
    </row>
    <row r="52" spans="2:3" ht="14.25">
      <c r="B52" s="1"/>
      <c r="C52"/>
    </row>
    <row r="53" spans="2:3" ht="14.25">
      <c r="B53" s="1"/>
      <c r="C53"/>
    </row>
    <row r="54" spans="2:3" ht="14.25">
      <c r="B54" s="1"/>
      <c r="C54"/>
    </row>
    <row r="55" spans="2:3" ht="14.25">
      <c r="B55" s="1"/>
      <c r="C55"/>
    </row>
    <row r="56" spans="2:3" ht="14.25">
      <c r="B56" s="1"/>
      <c r="C56"/>
    </row>
    <row r="57" spans="2:3" ht="14.25">
      <c r="B57" s="1"/>
      <c r="C57"/>
    </row>
    <row r="58" spans="2:3" ht="14.25">
      <c r="B58" s="1"/>
      <c r="C58"/>
    </row>
    <row r="59" spans="2:3" ht="14.25">
      <c r="B59" s="1"/>
      <c r="C59"/>
    </row>
    <row r="60" spans="2:3" ht="14.25">
      <c r="B60" s="1"/>
      <c r="C60"/>
    </row>
    <row r="61" spans="2:3" ht="14.25">
      <c r="B61" s="1"/>
      <c r="C61"/>
    </row>
    <row r="62" spans="2:3" ht="14.25">
      <c r="B62" s="1"/>
      <c r="C62"/>
    </row>
    <row r="63" spans="2:3" ht="14.25">
      <c r="B63" s="1"/>
      <c r="C63"/>
    </row>
    <row r="64" spans="2:3" ht="14.25">
      <c r="B64" s="1"/>
      <c r="C64"/>
    </row>
    <row r="65" spans="2:3" ht="14.25">
      <c r="B65" s="1"/>
      <c r="C65"/>
    </row>
    <row r="66" spans="2:3" ht="14.25">
      <c r="B66" s="1"/>
      <c r="C66"/>
    </row>
    <row r="67" spans="2:3" ht="14.25">
      <c r="B67" s="1"/>
      <c r="C67"/>
    </row>
    <row r="68" spans="2:3" ht="14.25">
      <c r="B68" s="1"/>
      <c r="C68"/>
    </row>
    <row r="69" spans="2:3" ht="14.25">
      <c r="B69" s="1"/>
      <c r="C69"/>
    </row>
    <row r="70" spans="2:3" ht="14.25">
      <c r="B70" s="1"/>
      <c r="C70"/>
    </row>
    <row r="71" spans="2:3" ht="14.25">
      <c r="B71" s="1"/>
      <c r="C71"/>
    </row>
    <row r="72" spans="2:3" ht="14.25">
      <c r="B72" s="1"/>
      <c r="C72"/>
    </row>
    <row r="73" spans="2:3" ht="14.25">
      <c r="B73" s="1"/>
      <c r="C73"/>
    </row>
    <row r="74" spans="2:3" ht="14.25">
      <c r="B74" s="1"/>
      <c r="C74"/>
    </row>
    <row r="75" spans="2:3" ht="14.25">
      <c r="B75" s="1"/>
      <c r="C75"/>
    </row>
    <row r="76" spans="2:3" ht="14.25">
      <c r="B76" s="1"/>
      <c r="C76"/>
    </row>
    <row r="77" spans="2:3" ht="14.25">
      <c r="B77" s="1"/>
      <c r="C77"/>
    </row>
    <row r="78" spans="2:3" ht="14.25">
      <c r="B78" s="1"/>
      <c r="C78"/>
    </row>
    <row r="79" spans="2:3" ht="14.25">
      <c r="B79" s="1"/>
      <c r="C79"/>
    </row>
    <row r="80" spans="2:3" ht="14.25">
      <c r="B80" s="1"/>
      <c r="C80"/>
    </row>
    <row r="81" spans="2:3" ht="14.25">
      <c r="B81" s="1"/>
      <c r="C81"/>
    </row>
    <row r="82" spans="2:3" ht="14.25">
      <c r="B82" s="1"/>
      <c r="C82"/>
    </row>
    <row r="83" ht="14.25">
      <c r="B83" s="1"/>
    </row>
    <row r="84" ht="14.25">
      <c r="B84" s="1"/>
    </row>
    <row r="85" ht="14.25">
      <c r="B85" s="1"/>
    </row>
    <row r="86" ht="14.25">
      <c r="B86" s="1"/>
    </row>
    <row r="87" ht="14.25">
      <c r="B87" s="1"/>
    </row>
    <row r="88" ht="14.25">
      <c r="B88" s="1"/>
    </row>
    <row r="89" ht="14.25">
      <c r="B89" s="1"/>
    </row>
    <row r="90" ht="14.25">
      <c r="B90" s="1"/>
    </row>
    <row r="91" ht="14.25">
      <c r="B91" s="1"/>
    </row>
    <row r="92" ht="14.25">
      <c r="B92" s="1"/>
    </row>
    <row r="93" ht="14.25">
      <c r="B93" s="1"/>
    </row>
    <row r="94" ht="14.25">
      <c r="B94" s="1"/>
    </row>
    <row r="95" ht="14.25">
      <c r="B95" s="1"/>
    </row>
    <row r="96" ht="14.25">
      <c r="B96" s="1"/>
    </row>
    <row r="97" ht="14.25">
      <c r="B97" s="1"/>
    </row>
    <row r="98" ht="14.25">
      <c r="B98" s="1"/>
    </row>
    <row r="99" ht="14.25">
      <c r="B99" s="1"/>
    </row>
    <row r="100" ht="14.25">
      <c r="B100" s="1"/>
    </row>
    <row r="101" ht="14.25">
      <c r="B101" s="1"/>
    </row>
    <row r="102" ht="14.25">
      <c r="B102" s="1"/>
    </row>
    <row r="103" ht="14.25">
      <c r="B103" s="1"/>
    </row>
    <row r="104" ht="14.25">
      <c r="B104" s="1"/>
    </row>
    <row r="105" ht="14.25">
      <c r="B105" s="1"/>
    </row>
    <row r="106" ht="14.25">
      <c r="B106" s="1"/>
    </row>
    <row r="107" ht="14.25">
      <c r="B107" s="1"/>
    </row>
    <row r="108" ht="14.25">
      <c r="B108" s="1"/>
    </row>
    <row r="109" ht="14.25">
      <c r="B109" s="1"/>
    </row>
    <row r="110" ht="14.25">
      <c r="B110" s="1"/>
    </row>
    <row r="111" ht="14.25">
      <c r="B111" s="1"/>
    </row>
    <row r="112" ht="14.25">
      <c r="B112" s="1"/>
    </row>
    <row r="113" ht="14.25">
      <c r="B113" s="1"/>
    </row>
    <row r="114" ht="14.25">
      <c r="B114" s="1"/>
    </row>
    <row r="115" ht="14.25">
      <c r="B115" s="1"/>
    </row>
    <row r="116" ht="14.25">
      <c r="B116" s="1"/>
    </row>
    <row r="117" ht="14.25">
      <c r="B117" s="1"/>
    </row>
    <row r="118" ht="14.25">
      <c r="B118" s="1"/>
    </row>
    <row r="119" ht="14.25">
      <c r="B119" s="1"/>
    </row>
    <row r="120" ht="14.25">
      <c r="B120" s="1"/>
    </row>
    <row r="121" ht="14.25">
      <c r="B121" s="1"/>
    </row>
    <row r="122" ht="14.25">
      <c r="B122" s="1"/>
    </row>
    <row r="123" ht="14.25">
      <c r="B123" s="1"/>
    </row>
    <row r="124" ht="14.25">
      <c r="B124" s="1"/>
    </row>
    <row r="125" ht="14.25">
      <c r="B125" s="1"/>
    </row>
    <row r="126" ht="14.25">
      <c r="B126" s="1"/>
    </row>
    <row r="127" ht="14.25">
      <c r="B127" s="1"/>
    </row>
    <row r="128" ht="14.25">
      <c r="B128" s="1"/>
    </row>
    <row r="129" ht="14.25">
      <c r="B129" s="1"/>
    </row>
    <row r="130" ht="14.25">
      <c r="B130" s="1"/>
    </row>
    <row r="131" ht="14.25">
      <c r="B131" s="1"/>
    </row>
    <row r="132" ht="14.25">
      <c r="B132" s="1"/>
    </row>
    <row r="133" ht="14.25">
      <c r="B133" s="1"/>
    </row>
    <row r="134" ht="14.25">
      <c r="B134" s="1"/>
    </row>
    <row r="135" ht="14.25">
      <c r="B135" s="1"/>
    </row>
    <row r="136" ht="14.25">
      <c r="B136" s="1"/>
    </row>
    <row r="137" ht="14.25">
      <c r="B137" s="1"/>
    </row>
    <row r="138" ht="14.25">
      <c r="B138" s="1"/>
    </row>
    <row r="139" ht="14.25">
      <c r="B139" s="1"/>
    </row>
    <row r="140" ht="14.25">
      <c r="B140" s="1"/>
    </row>
    <row r="141" ht="14.25">
      <c r="B141" s="1"/>
    </row>
    <row r="142" ht="14.25">
      <c r="B142" s="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110" zoomScaleNormal="110" workbookViewId="0" topLeftCell="A22">
      <selection activeCell="N10" sqref="M10:N10"/>
    </sheetView>
  </sheetViews>
  <sheetFormatPr defaultColWidth="9.00390625" defaultRowHeight="14.25"/>
  <cols>
    <col min="1" max="1" width="26.375" style="1" customWidth="1"/>
    <col min="2" max="2" width="8.375" style="1" customWidth="1"/>
    <col min="3" max="3" width="9.00390625" style="1" customWidth="1"/>
    <col min="4" max="5" width="8.625" style="1" customWidth="1"/>
    <col min="6" max="6" width="19.00390625" style="1" customWidth="1"/>
    <col min="7" max="7" width="25.625" style="1" customWidth="1"/>
    <col min="8" max="8" width="9.25390625" style="1" customWidth="1"/>
    <col min="9" max="9" width="11.875" style="2" customWidth="1"/>
    <col min="10" max="10" width="13.00390625" style="1" customWidth="1"/>
    <col min="11" max="11" width="13.375" style="1" customWidth="1"/>
    <col min="12" max="254" width="9.00390625" style="1" customWidth="1"/>
  </cols>
  <sheetData>
    <row r="1" spans="1:17" s="1" customFormat="1" ht="2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63"/>
      <c r="M1" s="63"/>
      <c r="N1" s="63"/>
      <c r="O1" s="63"/>
      <c r="P1" s="63"/>
      <c r="Q1" s="63"/>
    </row>
    <row r="2" spans="1:11" s="1" customFormat="1" ht="16.5" customHeight="1">
      <c r="A2" s="4"/>
      <c r="B2" s="2"/>
      <c r="I2" s="2"/>
      <c r="J2" s="64" t="s">
        <v>1</v>
      </c>
      <c r="K2" s="64"/>
    </row>
    <row r="3" spans="1:11" s="1" customFormat="1" ht="54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6" t="s">
        <v>3</v>
      </c>
      <c r="I3" s="6" t="s">
        <v>5</v>
      </c>
      <c r="J3" s="6" t="s">
        <v>9</v>
      </c>
      <c r="K3" s="65" t="s">
        <v>10</v>
      </c>
    </row>
    <row r="4" spans="1:11" s="1" customFormat="1" ht="24.75" customHeight="1">
      <c r="A4" s="7" t="s">
        <v>11</v>
      </c>
      <c r="B4" s="8">
        <f>B5+B6</f>
        <v>572</v>
      </c>
      <c r="C4" s="8">
        <f>C5+C6</f>
        <v>484</v>
      </c>
      <c r="D4" s="8">
        <f>D5+D6</f>
        <v>532</v>
      </c>
      <c r="E4" s="9">
        <f>D4/C4-1</f>
        <v>0.09917355371900816</v>
      </c>
      <c r="F4" s="9"/>
      <c r="G4" s="10" t="s">
        <v>12</v>
      </c>
      <c r="H4" s="8">
        <f>SUM(H5:H24)</f>
        <v>3882</v>
      </c>
      <c r="I4" s="8">
        <f>SUM(I5:I24)</f>
        <v>5382</v>
      </c>
      <c r="J4" s="45">
        <f>I4/H4-1</f>
        <v>0.38639876352395675</v>
      </c>
      <c r="K4" s="66"/>
    </row>
    <row r="5" spans="1:11" s="1" customFormat="1" ht="24.75" customHeight="1">
      <c r="A5" s="11" t="s">
        <v>13</v>
      </c>
      <c r="B5" s="8">
        <v>215</v>
      </c>
      <c r="C5" s="8">
        <v>101</v>
      </c>
      <c r="D5" s="8">
        <v>109</v>
      </c>
      <c r="E5" s="9">
        <f>D5/C5-1</f>
        <v>0.07920792079207928</v>
      </c>
      <c r="F5" s="9"/>
      <c r="G5" s="12" t="s">
        <v>14</v>
      </c>
      <c r="H5" s="13">
        <v>540</v>
      </c>
      <c r="I5" s="13">
        <v>845</v>
      </c>
      <c r="J5" s="45">
        <f aca="true" t="shared" si="0" ref="J5:J20">I5/H5-1</f>
        <v>0.5648148148148149</v>
      </c>
      <c r="K5" s="66"/>
    </row>
    <row r="6" spans="1:11" s="1" customFormat="1" ht="24.75" customHeight="1">
      <c r="A6" s="11" t="s">
        <v>15</v>
      </c>
      <c r="B6" s="8">
        <v>357</v>
      </c>
      <c r="C6" s="8">
        <v>383</v>
      </c>
      <c r="D6" s="8">
        <v>423</v>
      </c>
      <c r="E6" s="9">
        <f aca="true" t="shared" si="1" ref="E6:E23">D6/C6-1</f>
        <v>0.10443864229765021</v>
      </c>
      <c r="F6" s="14"/>
      <c r="G6" s="12" t="s">
        <v>16</v>
      </c>
      <c r="H6" s="13">
        <v>49</v>
      </c>
      <c r="I6" s="13"/>
      <c r="J6" s="45">
        <f t="shared" si="0"/>
        <v>-1</v>
      </c>
      <c r="K6" s="66"/>
    </row>
    <row r="7" spans="1:11" s="1" customFormat="1" ht="24.75" customHeight="1">
      <c r="A7" s="11" t="s">
        <v>17</v>
      </c>
      <c r="B7" s="15">
        <v>312</v>
      </c>
      <c r="C7" s="15">
        <f>SUM(C8:C13)</f>
        <v>309</v>
      </c>
      <c r="D7" s="15">
        <f>SUM(D8:D13)</f>
        <v>337</v>
      </c>
      <c r="E7" s="9">
        <f t="shared" si="1"/>
        <v>0.09061488673139162</v>
      </c>
      <c r="F7" s="9"/>
      <c r="G7" s="12" t="s">
        <v>18</v>
      </c>
      <c r="H7" s="13">
        <v>2251</v>
      </c>
      <c r="I7" s="13">
        <v>3747</v>
      </c>
      <c r="J7" s="45">
        <f t="shared" si="0"/>
        <v>0.6645935139937806</v>
      </c>
      <c r="K7" s="66"/>
    </row>
    <row r="8" spans="1:11" s="1" customFormat="1" ht="24.75" customHeight="1">
      <c r="A8" s="16" t="s">
        <v>19</v>
      </c>
      <c r="B8" s="17">
        <v>312</v>
      </c>
      <c r="C8" s="17">
        <v>309</v>
      </c>
      <c r="D8" s="15">
        <v>337</v>
      </c>
      <c r="E8" s="9">
        <f t="shared" si="1"/>
        <v>0.09061488673139162</v>
      </c>
      <c r="F8" s="9"/>
      <c r="G8" s="12" t="s">
        <v>20</v>
      </c>
      <c r="H8" s="13"/>
      <c r="I8" s="13"/>
      <c r="J8" s="45" t="e">
        <f t="shared" si="0"/>
        <v>#DIV/0!</v>
      </c>
      <c r="K8" s="66"/>
    </row>
    <row r="9" spans="1:11" s="1" customFormat="1" ht="24.75" customHeight="1">
      <c r="A9" s="11" t="s">
        <v>21</v>
      </c>
      <c r="B9" s="17"/>
      <c r="C9" s="17"/>
      <c r="D9" s="15"/>
      <c r="E9" s="9" t="e">
        <f t="shared" si="1"/>
        <v>#DIV/0!</v>
      </c>
      <c r="F9" s="9"/>
      <c r="G9" s="12" t="s">
        <v>22</v>
      </c>
      <c r="H9" s="13">
        <v>21</v>
      </c>
      <c r="I9" s="13">
        <v>23</v>
      </c>
      <c r="J9" s="45">
        <f t="shared" si="0"/>
        <v>0.09523809523809534</v>
      </c>
      <c r="K9" s="66"/>
    </row>
    <row r="10" spans="1:11" s="1" customFormat="1" ht="24.75" customHeight="1">
      <c r="A10" s="18" t="s">
        <v>23</v>
      </c>
      <c r="B10" s="19"/>
      <c r="C10" s="19"/>
      <c r="D10" s="15"/>
      <c r="E10" s="9" t="e">
        <f t="shared" si="1"/>
        <v>#DIV/0!</v>
      </c>
      <c r="F10" s="9"/>
      <c r="G10" s="12" t="s">
        <v>24</v>
      </c>
      <c r="H10" s="13">
        <v>167</v>
      </c>
      <c r="I10" s="13">
        <v>44</v>
      </c>
      <c r="J10" s="45">
        <f t="shared" si="0"/>
        <v>-0.7365269461077844</v>
      </c>
      <c r="K10" s="66"/>
    </row>
    <row r="11" spans="1:11" s="1" customFormat="1" ht="24.75" customHeight="1">
      <c r="A11" s="20" t="s">
        <v>25</v>
      </c>
      <c r="B11" s="19"/>
      <c r="C11" s="19"/>
      <c r="D11" s="21"/>
      <c r="E11" s="9" t="e">
        <f t="shared" si="1"/>
        <v>#DIV/0!</v>
      </c>
      <c r="F11" s="9"/>
      <c r="G11" s="22" t="s">
        <v>26</v>
      </c>
      <c r="H11" s="13">
        <v>120</v>
      </c>
      <c r="I11" s="13">
        <v>158</v>
      </c>
      <c r="J11" s="45">
        <f t="shared" si="0"/>
        <v>0.31666666666666665</v>
      </c>
      <c r="K11" s="66"/>
    </row>
    <row r="12" spans="1:11" s="1" customFormat="1" ht="27.75" customHeight="1">
      <c r="A12" s="23" t="s">
        <v>27</v>
      </c>
      <c r="B12" s="17"/>
      <c r="C12" s="17"/>
      <c r="D12" s="21"/>
      <c r="E12" s="9" t="e">
        <f t="shared" si="1"/>
        <v>#DIV/0!</v>
      </c>
      <c r="F12" s="24"/>
      <c r="G12" s="12" t="s">
        <v>28</v>
      </c>
      <c r="H12" s="13"/>
      <c r="I12" s="13"/>
      <c r="J12" s="45" t="e">
        <f t="shared" si="0"/>
        <v>#DIV/0!</v>
      </c>
      <c r="K12" s="66"/>
    </row>
    <row r="13" spans="1:11" s="1" customFormat="1" ht="27.75" customHeight="1">
      <c r="A13" s="23" t="s">
        <v>29</v>
      </c>
      <c r="B13" s="15"/>
      <c r="C13" s="25"/>
      <c r="D13" s="26"/>
      <c r="E13" s="9" t="e">
        <f t="shared" si="1"/>
        <v>#DIV/0!</v>
      </c>
      <c r="F13" s="24"/>
      <c r="G13" s="27" t="s">
        <v>30</v>
      </c>
      <c r="H13" s="13">
        <v>25</v>
      </c>
      <c r="I13" s="13">
        <v>70</v>
      </c>
      <c r="J13" s="45">
        <f t="shared" si="0"/>
        <v>1.7999999999999998</v>
      </c>
      <c r="K13" s="66"/>
    </row>
    <row r="14" spans="1:15" s="1" customFormat="1" ht="43.5" customHeight="1">
      <c r="A14" s="11" t="s">
        <v>31</v>
      </c>
      <c r="B14" s="8">
        <f>SUM(B15:B16)</f>
        <v>0</v>
      </c>
      <c r="C14" s="8">
        <f>SUM(C15:C16)</f>
        <v>0</v>
      </c>
      <c r="D14" s="8">
        <f>SUM(D15:D16)</f>
        <v>0</v>
      </c>
      <c r="E14" s="9" t="e">
        <f t="shared" si="1"/>
        <v>#DIV/0!</v>
      </c>
      <c r="F14" s="28"/>
      <c r="G14" s="27" t="s">
        <v>32</v>
      </c>
      <c r="H14" s="13">
        <v>458</v>
      </c>
      <c r="I14" s="13">
        <v>495</v>
      </c>
      <c r="J14" s="45">
        <f t="shared" si="0"/>
        <v>0.08078602620087327</v>
      </c>
      <c r="K14" s="66"/>
      <c r="O14" s="67"/>
    </row>
    <row r="15" spans="1:11" s="1" customFormat="1" ht="24.75" customHeight="1">
      <c r="A15" s="29" t="s">
        <v>33</v>
      </c>
      <c r="B15" s="15"/>
      <c r="C15" s="17"/>
      <c r="D15" s="30"/>
      <c r="E15" s="9" t="e">
        <f t="shared" si="1"/>
        <v>#DIV/0!</v>
      </c>
      <c r="F15" s="31"/>
      <c r="G15" s="27" t="s">
        <v>34</v>
      </c>
      <c r="H15" s="13">
        <v>251</v>
      </c>
      <c r="I15" s="13"/>
      <c r="J15" s="45">
        <f t="shared" si="0"/>
        <v>-1</v>
      </c>
      <c r="K15" s="66"/>
    </row>
    <row r="16" spans="1:11" s="1" customFormat="1" ht="43.5" customHeight="1">
      <c r="A16" s="11" t="s">
        <v>35</v>
      </c>
      <c r="B16" s="8"/>
      <c r="C16" s="8"/>
      <c r="D16" s="32"/>
      <c r="E16" s="9" t="e">
        <f t="shared" si="1"/>
        <v>#DIV/0!</v>
      </c>
      <c r="F16" s="31"/>
      <c r="G16" s="33" t="s">
        <v>36</v>
      </c>
      <c r="H16" s="13"/>
      <c r="I16" s="13"/>
      <c r="J16" s="45" t="e">
        <f t="shared" si="0"/>
        <v>#DIV/0!</v>
      </c>
      <c r="K16" s="66"/>
    </row>
    <row r="17" spans="1:11" s="1" customFormat="1" ht="24.75" customHeight="1">
      <c r="A17" s="18" t="s">
        <v>37</v>
      </c>
      <c r="B17" s="34"/>
      <c r="C17" s="19"/>
      <c r="D17" s="35"/>
      <c r="E17" s="9" t="e">
        <f t="shared" si="1"/>
        <v>#DIV/0!</v>
      </c>
      <c r="F17" s="36"/>
      <c r="G17" s="33" t="s">
        <v>38</v>
      </c>
      <c r="H17" s="13"/>
      <c r="I17" s="13"/>
      <c r="J17" s="45" t="e">
        <f t="shared" si="0"/>
        <v>#DIV/0!</v>
      </c>
      <c r="K17" s="66"/>
    </row>
    <row r="18" spans="1:11" s="1" customFormat="1" ht="46.5" customHeight="1">
      <c r="A18" s="11" t="s">
        <v>39</v>
      </c>
      <c r="B18" s="17">
        <f>SUM(B19:B20)</f>
        <v>45</v>
      </c>
      <c r="C18" s="17">
        <v>74</v>
      </c>
      <c r="D18" s="17">
        <v>86</v>
      </c>
      <c r="E18" s="9">
        <f t="shared" si="1"/>
        <v>0.16216216216216206</v>
      </c>
      <c r="F18" s="9"/>
      <c r="G18" s="37" t="s">
        <v>40</v>
      </c>
      <c r="H18" s="13"/>
      <c r="I18" s="13"/>
      <c r="J18" s="45" t="e">
        <f t="shared" si="0"/>
        <v>#DIV/0!</v>
      </c>
      <c r="K18" s="66"/>
    </row>
    <row r="19" spans="1:11" s="1" customFormat="1" ht="24.75" customHeight="1">
      <c r="A19" s="18" t="s">
        <v>41</v>
      </c>
      <c r="B19" s="19"/>
      <c r="C19" s="19"/>
      <c r="D19" s="19"/>
      <c r="E19" s="36" t="e">
        <f t="shared" si="1"/>
        <v>#DIV/0!</v>
      </c>
      <c r="F19" s="24"/>
      <c r="G19" s="12" t="s">
        <v>42</v>
      </c>
      <c r="H19" s="38"/>
      <c r="I19" s="13"/>
      <c r="J19" s="45" t="e">
        <f t="shared" si="0"/>
        <v>#DIV/0!</v>
      </c>
      <c r="K19" s="66"/>
    </row>
    <row r="20" spans="1:11" s="1" customFormat="1" ht="24.75" customHeight="1">
      <c r="A20" s="39" t="s">
        <v>43</v>
      </c>
      <c r="B20" s="17">
        <v>45</v>
      </c>
      <c r="C20" s="17">
        <v>74</v>
      </c>
      <c r="D20" s="17">
        <v>86</v>
      </c>
      <c r="E20" s="9">
        <f t="shared" si="1"/>
        <v>0.16216216216216206</v>
      </c>
      <c r="F20" s="40"/>
      <c r="G20" s="33" t="s">
        <v>44</v>
      </c>
      <c r="H20" s="38"/>
      <c r="I20" s="13"/>
      <c r="J20" s="45" t="e">
        <f t="shared" si="0"/>
        <v>#DIV/0!</v>
      </c>
      <c r="K20" s="66"/>
    </row>
    <row r="21" spans="1:11" s="1" customFormat="1" ht="24.75" customHeight="1">
      <c r="A21" s="41" t="s">
        <v>45</v>
      </c>
      <c r="B21" s="42">
        <f>SUM(B22:B27)</f>
        <v>7218</v>
      </c>
      <c r="C21" s="42">
        <f>SUM(C22:C27)</f>
        <v>13932</v>
      </c>
      <c r="D21" s="42">
        <f>SUM(D22:D27)</f>
        <v>7194</v>
      </c>
      <c r="E21" s="28">
        <f t="shared" si="1"/>
        <v>-0.483634797588286</v>
      </c>
      <c r="F21" s="9"/>
      <c r="G21" s="33" t="s">
        <v>46</v>
      </c>
      <c r="H21" s="38"/>
      <c r="I21" s="13"/>
      <c r="J21" s="45" t="e">
        <f aca="true" t="shared" si="2" ref="J21:J27">I21/H21-1</f>
        <v>#DIV/0!</v>
      </c>
      <c r="K21" s="66"/>
    </row>
    <row r="22" spans="1:11" s="1" customFormat="1" ht="24.75" customHeight="1">
      <c r="A22" s="43" t="s">
        <v>47</v>
      </c>
      <c r="B22" s="8"/>
      <c r="C22" s="8"/>
      <c r="D22" s="8"/>
      <c r="E22" s="9" t="e">
        <f t="shared" si="1"/>
        <v>#DIV/0!</v>
      </c>
      <c r="F22" s="9"/>
      <c r="G22" s="33" t="s">
        <v>48</v>
      </c>
      <c r="H22" s="38"/>
      <c r="I22" s="13"/>
      <c r="J22" s="45"/>
      <c r="K22" s="66"/>
    </row>
    <row r="23" spans="1:11" s="1" customFormat="1" ht="24.75" customHeight="1">
      <c r="A23" s="43" t="s">
        <v>49</v>
      </c>
      <c r="B23" s="8">
        <v>3882</v>
      </c>
      <c r="C23" s="8">
        <v>10595</v>
      </c>
      <c r="D23" s="8">
        <v>5382</v>
      </c>
      <c r="E23" s="9">
        <f t="shared" si="1"/>
        <v>-0.49202453987730066</v>
      </c>
      <c r="F23" s="9" t="s">
        <v>50</v>
      </c>
      <c r="G23" s="37" t="s">
        <v>51</v>
      </c>
      <c r="H23" s="35"/>
      <c r="I23" s="68"/>
      <c r="J23" s="45" t="e">
        <f t="shared" si="2"/>
        <v>#DIV/0!</v>
      </c>
      <c r="K23" s="66"/>
    </row>
    <row r="24" spans="1:11" s="1" customFormat="1" ht="24.75" customHeight="1">
      <c r="A24" s="44" t="s">
        <v>52</v>
      </c>
      <c r="B24" s="8"/>
      <c r="C24" s="8"/>
      <c r="D24" s="8"/>
      <c r="E24" s="9"/>
      <c r="F24" s="45"/>
      <c r="G24" s="33" t="s">
        <v>53</v>
      </c>
      <c r="H24" s="8"/>
      <c r="I24" s="8"/>
      <c r="J24" s="9"/>
      <c r="K24" s="69"/>
    </row>
    <row r="25" spans="1:11" s="1" customFormat="1" ht="24.75" customHeight="1">
      <c r="A25" s="43" t="s">
        <v>54</v>
      </c>
      <c r="B25" s="46"/>
      <c r="C25" s="46"/>
      <c r="D25" s="46"/>
      <c r="E25" s="9"/>
      <c r="F25" s="47"/>
      <c r="G25" s="48"/>
      <c r="H25" s="48"/>
      <c r="I25" s="48"/>
      <c r="J25" s="48"/>
      <c r="K25" s="69"/>
    </row>
    <row r="26" spans="1:11" s="1" customFormat="1" ht="24.75" customHeight="1">
      <c r="A26" s="44" t="s">
        <v>55</v>
      </c>
      <c r="B26" s="49"/>
      <c r="C26" s="49"/>
      <c r="D26" s="46"/>
      <c r="E26" s="9"/>
      <c r="F26" s="24"/>
      <c r="G26" s="50" t="s">
        <v>56</v>
      </c>
      <c r="H26" s="51">
        <f>H27</f>
        <v>572</v>
      </c>
      <c r="I26" s="51">
        <f>I27</f>
        <v>532</v>
      </c>
      <c r="J26" s="45">
        <f t="shared" si="2"/>
        <v>-0.0699300699300699</v>
      </c>
      <c r="K26" s="66"/>
    </row>
    <row r="27" spans="1:11" s="1" customFormat="1" ht="24.75" customHeight="1">
      <c r="A27" s="43" t="s">
        <v>57</v>
      </c>
      <c r="B27" s="8">
        <f>SUM(B28:B28)</f>
        <v>3336</v>
      </c>
      <c r="C27" s="8">
        <v>3337</v>
      </c>
      <c r="D27" s="46">
        <v>1812</v>
      </c>
      <c r="E27" s="9"/>
      <c r="F27" s="9"/>
      <c r="G27" s="52" t="s">
        <v>58</v>
      </c>
      <c r="H27" s="51">
        <v>572</v>
      </c>
      <c r="I27" s="42">
        <v>532</v>
      </c>
      <c r="J27" s="45">
        <f t="shared" si="2"/>
        <v>-0.0699300699300699</v>
      </c>
      <c r="K27" s="66"/>
    </row>
    <row r="28" spans="1:11" s="1" customFormat="1" ht="24.75" customHeight="1">
      <c r="A28" s="53" t="s">
        <v>59</v>
      </c>
      <c r="B28" s="54">
        <v>3336</v>
      </c>
      <c r="C28" s="54">
        <v>3337</v>
      </c>
      <c r="D28" s="54">
        <v>1812</v>
      </c>
      <c r="E28" s="9"/>
      <c r="F28" s="55"/>
      <c r="G28" s="52"/>
      <c r="H28" s="51"/>
      <c r="I28" s="42"/>
      <c r="J28" s="58"/>
      <c r="K28" s="66"/>
    </row>
    <row r="29" spans="1:11" s="1" customFormat="1" ht="24.75" customHeight="1">
      <c r="A29" s="56" t="s">
        <v>60</v>
      </c>
      <c r="B29" s="57">
        <f>B4+B21</f>
        <v>7790</v>
      </c>
      <c r="C29" s="57">
        <f>C4+C21</f>
        <v>14416</v>
      </c>
      <c r="D29" s="57">
        <f>D4+D21</f>
        <v>7726</v>
      </c>
      <c r="E29" s="9"/>
      <c r="F29" s="58"/>
      <c r="G29" s="59" t="s">
        <v>61</v>
      </c>
      <c r="H29" s="8">
        <f>H4+H26</f>
        <v>4454</v>
      </c>
      <c r="I29" s="70">
        <f>I4+I26</f>
        <v>5914</v>
      </c>
      <c r="J29" s="9">
        <f>I29/H29-1</f>
        <v>0.32779524023349804</v>
      </c>
      <c r="K29" s="69"/>
    </row>
    <row r="30" spans="1:11" s="1" customFormat="1" ht="24.75" customHeight="1">
      <c r="A30" s="7" t="s">
        <v>62</v>
      </c>
      <c r="B30" s="15"/>
      <c r="C30" s="15"/>
      <c r="D30" s="15"/>
      <c r="E30" s="9"/>
      <c r="F30" s="24"/>
      <c r="G30" s="60" t="s">
        <v>63</v>
      </c>
      <c r="H30" s="61">
        <v>3336</v>
      </c>
      <c r="I30" s="61">
        <v>1812</v>
      </c>
      <c r="J30" s="71">
        <f>I30/H30-1</f>
        <v>-0.45683453237410077</v>
      </c>
      <c r="K30" s="66"/>
    </row>
    <row r="31" spans="1:11" s="1" customFormat="1" ht="19.5" customHeight="1">
      <c r="A31" s="62" t="s">
        <v>64</v>
      </c>
      <c r="B31" s="8">
        <f>B29+B30</f>
        <v>7790</v>
      </c>
      <c r="C31" s="8">
        <f aca="true" t="shared" si="3" ref="C31:I31">C29+C30</f>
        <v>14416</v>
      </c>
      <c r="D31" s="8">
        <f t="shared" si="3"/>
        <v>7726</v>
      </c>
      <c r="E31" s="9"/>
      <c r="F31" s="9"/>
      <c r="G31" s="59" t="s">
        <v>65</v>
      </c>
      <c r="H31" s="8">
        <f t="shared" si="3"/>
        <v>7790</v>
      </c>
      <c r="I31" s="8">
        <f t="shared" si="3"/>
        <v>7726</v>
      </c>
      <c r="J31" s="45">
        <f>I31/H31-1</f>
        <v>-0.008215661103979421</v>
      </c>
      <c r="K31" s="66"/>
    </row>
  </sheetData>
  <sheetProtection/>
  <mergeCells count="3">
    <mergeCell ref="A1:K1"/>
    <mergeCell ref="J2:K2"/>
    <mergeCell ref="K4:K31"/>
  </mergeCells>
  <dataValidations count="1">
    <dataValidation type="whole" allowBlank="1" showInputMessage="1" showErrorMessage="1" error="请输入整数！" sqref="B21:C21 D21 B29:C29 D29">
      <formula1>-100000000</formula1>
      <formula2>100000000</formula2>
    </dataValidation>
  </dataValidations>
  <printOptions horizontalCentered="1"/>
  <pageMargins left="0.7909722222222222" right="0" top="0" bottom="0.003472222222222222" header="0.5076388888888889" footer="0.5076388888888889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2017-01-10T12:48:12Z</cp:lastPrinted>
  <dcterms:created xsi:type="dcterms:W3CDTF">2006-05-18T02:30:26Z</dcterms:created>
  <dcterms:modified xsi:type="dcterms:W3CDTF">2018-10-25T00:52:01Z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